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embeddings/oleObject9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460" yWindow="30" windowWidth="6780" windowHeight="112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Лист1!$A$1:$N$196</definedName>
  </definedNames>
  <calcPr calcId="114210"/>
</workbook>
</file>

<file path=xl/calcChain.xml><?xml version="1.0" encoding="utf-8"?>
<calcChain xmlns="http://schemas.openxmlformats.org/spreadsheetml/2006/main">
  <c r="L132" i="1"/>
  <c r="L166"/>
  <c r="L182"/>
  <c r="L135"/>
  <c r="L170"/>
  <c r="L14"/>
  <c r="L9"/>
  <c r="L63"/>
  <c r="L178"/>
  <c r="L74"/>
  <c r="L136"/>
  <c r="L122"/>
  <c r="L131"/>
  <c r="L121"/>
  <c r="L174"/>
  <c r="L181"/>
  <c r="L173"/>
  <c r="L190"/>
  <c r="L85"/>
  <c r="L90"/>
  <c r="L89"/>
  <c r="L84"/>
  <c r="L111"/>
  <c r="L105"/>
  <c r="L118"/>
  <c r="L73"/>
  <c r="L57"/>
  <c r="L46"/>
  <c r="L21"/>
  <c r="L20"/>
  <c r="L8"/>
  <c r="L6"/>
  <c r="L79"/>
  <c r="L192"/>
  <c r="L185"/>
  <c r="L175"/>
  <c r="L163"/>
  <c r="L161"/>
  <c r="L155"/>
  <c r="L152"/>
  <c r="L149"/>
  <c r="L140"/>
  <c r="L106"/>
  <c r="L101"/>
  <c r="L97"/>
  <c r="L69"/>
  <c r="L64"/>
  <c r="L49"/>
  <c r="L48"/>
  <c r="L41"/>
  <c r="L40"/>
  <c r="L38"/>
  <c r="L94"/>
  <c r="L93"/>
  <c r="L137"/>
</calcChain>
</file>

<file path=xl/sharedStrings.xml><?xml version="1.0" encoding="utf-8"?>
<sst xmlns="http://schemas.openxmlformats.org/spreadsheetml/2006/main" count="330" uniqueCount="283">
  <si>
    <t>№</t>
  </si>
  <si>
    <t>п/п</t>
  </si>
  <si>
    <t xml:space="preserve">Наименование мероприятия </t>
  </si>
  <si>
    <t>Сроки</t>
  </si>
  <si>
    <t>выполнения</t>
  </si>
  <si>
    <t>Ожидаемый количественный (качественный) результат</t>
  </si>
  <si>
    <t xml:space="preserve"> </t>
  </si>
  <si>
    <t>I Повышение эффективности системы оперативного управления и взаимодействия в рамках единой государственной системы предупреждения и ликвидации чрезвычайных ситуаций, в том числе при реагировании на чрезвычайные ситуации федерального и межрегионального характера</t>
  </si>
  <si>
    <t>Формирование единой вертикали устойчивого управления РСЧС от федерального уровня до муниципальных образований</t>
  </si>
  <si>
    <t>Оптимизация организационно-штатной структуры ЦУКС всех уровней с целью увеличения состава ОДС за счет снятия несвойственных функций</t>
  </si>
  <si>
    <t>III кв. 2014 года</t>
  </si>
  <si>
    <t>Включение в штаты ЦУКС территориальных органов МЧС России ППУ территориальных органов МЧС России;</t>
  </si>
  <si>
    <t>Возложение функций оперативной группы на дежурную смену службы пожаротушения</t>
  </si>
  <si>
    <t>Включение в штаты ЦУКС территориальных органов МЧС России ППУ территориальных органов МЧС России</t>
  </si>
  <si>
    <t>Sвсего</t>
  </si>
  <si>
    <t>х100</t>
  </si>
  <si>
    <t>N</t>
  </si>
  <si>
    <t>N – всего ТО</t>
  </si>
  <si>
    <t>Возложение функций оперативной группы ЦУКС территориальных органов МЧС России на дежурную смену службы пожаротушения</t>
  </si>
  <si>
    <t xml:space="preserve">N – всего ДССП </t>
  </si>
  <si>
    <t>Приведение ЕДДС в соответствие требованиям Положения, утвержденного решением Правительственной КЧС и ОПБ от 21.10.2011 № 5 (далее- Положение)</t>
  </si>
  <si>
    <t>IV кв. 2014 года</t>
  </si>
  <si>
    <t xml:space="preserve">Увеличение количества ЕДДС МО, приведенных в соответствие требованиям Положения </t>
  </si>
  <si>
    <t>Sеддс=</t>
  </si>
  <si>
    <t>Sтп</t>
  </si>
  <si>
    <t xml:space="preserve">Sтп – кол-во ЕДДС, приведенных в соответствие  требованиям Положения </t>
  </si>
  <si>
    <t xml:space="preserve">   N – общее количество ЕДДС </t>
  </si>
  <si>
    <t>Создание и поддержание в готовности к оперативному реагированию резерва материальных ресурсов МЧС России</t>
  </si>
  <si>
    <t>Повышение укомплектованности материальными ресурсами резерва МЧС России за счёт внесения изменений довольствующими и заказывающими подразделениями центрального аппарата МЧС России в План переоснащения подразделений МЧС России современными техническими средствами и техникой на 2014 – 2015 годы</t>
  </si>
  <si>
    <t>Повышение оперативности реагирования на чрезвычайные ситуации и оказание помощи населению за счет ресурсов резерва МЧС России</t>
  </si>
  <si>
    <t>Повышение укомплектованности резерва МЧС России</t>
  </si>
  <si>
    <t>F</t>
  </si>
  <si>
    <t>P</t>
  </si>
  <si>
    <t>F – фактическое накопление материальных ресурсов в резерве МЧС России;</t>
  </si>
  <si>
    <t>Р – плановые показатели</t>
  </si>
  <si>
    <t>Методическое руководство созданием, хранением, использованием и восполнением резервов материальных ресурсов для ликвидации чрезвычайных ситуаций природного и техногенного характера</t>
  </si>
  <si>
    <t>Совершенствование нормативной базы в субъектах Российской Федерации по созданию и использованию резервов финансовых и материальных ресурсов для ликвидации чрезвычайных ситуаций, их номенклатуры, увеличение фактического накопления резервов</t>
  </si>
  <si>
    <t>IV кв.   2014 года</t>
  </si>
  <si>
    <t>Совершенствование работы по созданию и использованию материальных ресурсов органов исполнительной власти субъектов РФ</t>
  </si>
  <si>
    <t xml:space="preserve">Приближение фактических показателей накопления материальных ресурсов в резервах субъектов Российской Федерации к плановым показателям </t>
  </si>
  <si>
    <t>F – объем фактического накопления материальных ресурсов в резервах субъектов Р Ф;</t>
  </si>
  <si>
    <t>Подготовка населения в области гражданской обороны, защиты от чрезвычайных ситуаций, своевременное оповещение и оперативное информирование граждан о чрезвычайных ситуациях и угрозе террористических акций</t>
  </si>
  <si>
    <t xml:space="preserve">Контроль хода развития и модернизации комплексной системы экстренного оповещения населения </t>
  </si>
  <si>
    <t>Увеличение количества зон экстренного оповещения, сопряженных с системами мониторинга</t>
  </si>
  <si>
    <t>х100 %</t>
  </si>
  <si>
    <t>Контроль создания локальных систем оповещения населения в районах потенциально опасных объектов</t>
  </si>
  <si>
    <t>Увеличение количества населения,  охваченного  гарантированным информированием и оповещением при угрозе чрезвычайной ситуации или ее возникновении</t>
  </si>
  <si>
    <t>Методическое руководство и контроль подготовки руководящего состава и должностных лиц, работающего населения и обучающихся в учебных заведениях по вопросам гражданской обороны</t>
  </si>
  <si>
    <t>Количество руководителей  и специалистов, обученных порядку принятия решений на задействование КСЭОН</t>
  </si>
  <si>
    <t xml:space="preserve">    </t>
  </si>
  <si>
    <t>Количество населения, обученного порядку действий по сигналам экстренного оповещения</t>
  </si>
  <si>
    <t xml:space="preserve">Контроль создания региональных подсистем и развертывание терминальных комплексов ОКСИОН за счет средств субъектов Российской Федерации </t>
  </si>
  <si>
    <t>Увеличение числа действующих терминальных комплексов ОКСИОН</t>
  </si>
  <si>
    <t>х10</t>
  </si>
  <si>
    <t>II Совершенствование законодательных и иных нормативных правовых актов, направленных на</t>
  </si>
  <si>
    <t>актуализацию задач гражданской обороны, создание системы требований и развитие сил гражданской</t>
  </si>
  <si>
    <t>обороны с учетом современных социально-экономических условий</t>
  </si>
  <si>
    <t>Обеспечение готовности сил гражданской обороны</t>
  </si>
  <si>
    <t>Приведение НПА субъектов РФ в соответствии с Федеральным законом от 28.12.2013 г. № 404-ФЗ (далее-федеральный закон)</t>
  </si>
  <si>
    <t xml:space="preserve">Оптимизация состава сил гражданской обороны субъектов РФ и повышение эффективности их деятельности. </t>
  </si>
  <si>
    <t>Процент НПА субъектов РФ, приведённых в соответствие с федеральным законом</t>
  </si>
  <si>
    <t>Уточнение перечней организаций, создающих НАСФ</t>
  </si>
  <si>
    <t>Формирование перечней организаций, к которым предъявляются требования по созданию НАСФ</t>
  </si>
  <si>
    <t>Процент уточнённых перечней организаций, создающих НАСФ %</t>
  </si>
  <si>
    <t>Создание НАСФ</t>
  </si>
  <si>
    <t>Процент созданных НАСФ %</t>
  </si>
  <si>
    <t>Разработка перечней организаций, создающих НФГО</t>
  </si>
  <si>
    <t>Формирование перечней организаций, к которым предъявляются требования по созданию НФГО</t>
  </si>
  <si>
    <t>Процент разработанных перечней организаций, создающих НФГО %</t>
  </si>
  <si>
    <t>Создание НФГО</t>
  </si>
  <si>
    <t>Процент созданных НФГО %</t>
  </si>
  <si>
    <t>Организация работы по предоставлению населению ЗС ГО на территории субъектов РФ</t>
  </si>
  <si>
    <t>Организация и проведение инвентаризации фонда ЗС ГО</t>
  </si>
  <si>
    <t>Завершение инвентаризации ЗСГО (оценка состояния инженерной защиты населения, определение перечней ЗС ГО подлежащих передаче из федеральной собственности в собственность субъектов РФ и муниципальную собственность для обеспечения их полномочий в области ГО)</t>
  </si>
  <si>
    <t>Процент обследованных ЗС ГО, подлежащих инвентаризации в соответствии с планами</t>
  </si>
  <si>
    <t>Повышение готовности ЗС ГО</t>
  </si>
  <si>
    <t>Повышение эффективности инженерной защиты населения на территории субъектов РФ в военное время, а так же в чрезвычайных ситуациях природного и техногенного характера</t>
  </si>
  <si>
    <t>Процент переведённых ЗС ГО из «неготовых» в «ограниченно готовые»</t>
  </si>
  <si>
    <t>Процент переведённых ЗС ГО из «ограниченно готовых» в «готовые»</t>
  </si>
  <si>
    <t>III. Развитие РСЧС, как государственной антикризисной резервной системы. Комплексное решение вопросов предупреждения чрезвычайных ситуаций в соответствии с новыми подходами,  исходя из опыта ликвидации последствий крупномасштабных чрезвычайных ситуаций</t>
  </si>
  <si>
    <t>Совершенствование методов прогнозирования чрезвычайных ситуаций, в том числе международного сотрудничества, в рамках реализации поручения Президента Российской Федерации от 14.01.2013 № Пр-45</t>
  </si>
  <si>
    <t>Совершенствование методов космического мониторинга и прогнозирования ЧС (обеспечение доступа к данным дистанционного зондирования Земли с отечественных космических аппаратов нового поколения на приемные станции МЧС России (в городах Москва, Красноярск и Владивосток)</t>
  </si>
  <si>
    <t>Повышение оперативности получения космической информации. Увеличение суточного покрытия территории Российской Федерации космическими аппаратами до 30%</t>
  </si>
  <si>
    <t>NП (%) –суточное покрытие территории РФ космическими аппаратами;</t>
  </si>
  <si>
    <t>Оснащение программно-аппаратными комплексами Центра «Антистихия» и  региональных подразделений мониторинга и прогнозирования чрезвычайных ситуаций. Увеличение показателя оснащенности РЦМП программно-аппаратными комплексами (ПАК) до 90-95%</t>
  </si>
  <si>
    <t>Повышение достоверности   прогнозов, увеличение охвата и оперативности передачи выданных прогнозов</t>
  </si>
  <si>
    <t xml:space="preserve">Увеличение показателя оправдываемости прогнозов, выданных  региональными центрами мониторинга и прогнозирования  </t>
  </si>
  <si>
    <t>Увеличение показателя оправдываемости прогнозов  до 84%</t>
  </si>
  <si>
    <t>Совершенствование мероприятий в области обеспечения безопасности населения Российской Федерации и защищенности критически важных и потенциально опасных  объектов от угроз природного и техногенного характера в рамках реализации поручения Президента Российской Федерации от 15.11.2011 № Пр-3400</t>
  </si>
  <si>
    <t>Завершение паспортизации ПОО и разработки планов повышения защищенности КВО</t>
  </si>
  <si>
    <t xml:space="preserve">Увеличение показателя разработки планов повышения защищенности КВО (ППЗ КВО) организаций, муниципальных образований, субъектов РФ  Увеличение показателя разработки паспортов безопасности организаций, муниципальных образований, субъектов РФ  </t>
  </si>
  <si>
    <t>Увеличение показателя разработки планов повышения защищенности КВО (ППЗ КВО) организаций до 95%</t>
  </si>
  <si>
    <t>Увеличение показателя разработки планов повышения защищенности КВО (ППЗ КВО) муниципальных образований до 90%</t>
  </si>
  <si>
    <t>Увеличение показателя разработки планов повышения защищенности КВО (ППЗ КВО) субъектов Российской Федерации  до 100%</t>
  </si>
  <si>
    <t>Увеличение показателя разработки паспортов безопасности организаций до 100%</t>
  </si>
  <si>
    <t>Увеличение показателя разработки паспортов безопасности муниципальных образований до 100%</t>
  </si>
  <si>
    <t>Увеличение показателя разработки паспортов безопасности субъектов Российской до 100%</t>
  </si>
  <si>
    <t>Обеспечение безопасности гидротехнических сооружений (далее - ГТС), снижение бесхозяйных ГТС</t>
  </si>
  <si>
    <t>Снижение показателя количества бесхозяйных ГТС</t>
  </si>
  <si>
    <t xml:space="preserve">Снижение показателя количества бесхозяйных ГТС </t>
  </si>
  <si>
    <t>Контроль за реализацией региональных целевых программ снижения рисков и смягчения последствий ЧС</t>
  </si>
  <si>
    <t>Принятие во всех субъектах РФ региональных целевых программ снижения рисков и смягчения последствий ЧС</t>
  </si>
  <si>
    <t xml:space="preserve">Финансирование мероприятий по предупреждению ЧС </t>
  </si>
  <si>
    <t>Выполнение мероприятий по предупреждению ЧС химического, радиационного и биологического характера</t>
  </si>
  <si>
    <t>Повышение готовности сети наблюдения и лабораторного контроля гражданской обороны (далее – СНЛК ГО) субъектов РФ к выполнению задач по предназначению</t>
  </si>
  <si>
    <t>Повышение уровня готовности и увеличение количества учреждений СНЛК ГО субъектов РФ готовых к выполнению задач по предназначению</t>
  </si>
  <si>
    <t>Повышение уровня готовности учреждений СНЛК ГО субъектов РФ к выполнению задач по предназначению</t>
  </si>
  <si>
    <t xml:space="preserve">Увеличение количества учреждений, входящих в сети наблюдения и лабораторного контроля гражданской обороны субъектов РФ СНЛК ГО новых учреждений </t>
  </si>
  <si>
    <t>Развитие территориальных автоматизированных систем контроля радиационной обстановки (АСКРО) на территориях субъектов РФ</t>
  </si>
  <si>
    <t>Повышение готовности функционирования территориальных АСКРО</t>
  </si>
  <si>
    <t>Увеличение количества работоспособных датчиков территориальных АСКРО</t>
  </si>
  <si>
    <t>Развитие территориальных систем химической безопасности субъектов РФ</t>
  </si>
  <si>
    <t>Повышение готовности функционирования автоматизированных систем контроля аварийных выбросов (АСКАВ) на химически опасных объектах на территории субъектов РФ</t>
  </si>
  <si>
    <t>Увеличение количества химически опасных объектов на территории субъектов РФ, оборудованных АСКАВ</t>
  </si>
  <si>
    <t>ЧР</t>
  </si>
  <si>
    <t>Повышение оперативности получения космической информации Увеличение суточного покрытия территории Российской Федерации космическими аппаратами Оснащение программно-аппаратными комплексами Центра «Антистихия» и  региональных подразделений мониторинга и прогнозирования чрезвычайных ситуаций</t>
  </si>
  <si>
    <t xml:space="preserve">      – общий объем выделенного финансирования мероприятий по предупреждению ЧС на текущий год;</t>
  </si>
  <si>
    <t>3.1</t>
  </si>
  <si>
    <t>3.3.1</t>
  </si>
  <si>
    <t>3.3</t>
  </si>
  <si>
    <t>3.2.1</t>
  </si>
  <si>
    <t>3.2</t>
  </si>
  <si>
    <t>3.1.2</t>
  </si>
  <si>
    <t>3.1.1</t>
  </si>
  <si>
    <t>2.3.2</t>
  </si>
  <si>
    <t>2.3.1</t>
  </si>
  <si>
    <t>2.3</t>
  </si>
  <si>
    <t>2.2.1</t>
  </si>
  <si>
    <t>2.2</t>
  </si>
  <si>
    <t>2.1.6</t>
  </si>
  <si>
    <t>2.1.5</t>
  </si>
  <si>
    <t>2.1.4</t>
  </si>
  <si>
    <t>1.1</t>
  </si>
  <si>
    <t>1.1.1</t>
  </si>
  <si>
    <t>1.1.2</t>
  </si>
  <si>
    <t>1.2</t>
  </si>
  <si>
    <t>1.2.1</t>
  </si>
  <si>
    <t>2.1</t>
  </si>
  <si>
    <t>2.1.1</t>
  </si>
  <si>
    <t>4.1</t>
  </si>
  <si>
    <t>4.1.1</t>
  </si>
  <si>
    <t>4.2</t>
  </si>
  <si>
    <t>4.2.1</t>
  </si>
  <si>
    <t>4.3</t>
  </si>
  <si>
    <t>4.3.1</t>
  </si>
  <si>
    <t>4.3.2</t>
  </si>
  <si>
    <t>4.4</t>
  </si>
  <si>
    <t>4.4.1</t>
  </si>
  <si>
    <t>1.3</t>
  </si>
  <si>
    <t>1.3.1</t>
  </si>
  <si>
    <t>1.4</t>
  </si>
  <si>
    <t>1.4.1</t>
  </si>
  <si>
    <t>1.5</t>
  </si>
  <si>
    <t>1.5.1</t>
  </si>
  <si>
    <t>2.2.2</t>
  </si>
  <si>
    <t>2.1.2</t>
  </si>
  <si>
    <t>2.1.3</t>
  </si>
  <si>
    <t>форма 3 рез ЧС (ф)</t>
  </si>
  <si>
    <t>из закона субъекта РФ об утверждении бюджета на 2014 год</t>
  </si>
  <si>
    <t>из закона субъекта РФ об утверждении бюджета на 2014 год (общие расходы)</t>
  </si>
  <si>
    <t>NП – количество разработанных ППЗ КВО муниципальных образований;</t>
  </si>
  <si>
    <t xml:space="preserve">Приложение </t>
  </si>
  <si>
    <t>информация ДСП</t>
  </si>
  <si>
    <t>РРЦП (%) – показатель финансирования мероприятий по предупреждению ЧС;</t>
  </si>
  <si>
    <t>VСФР – объем бюджета субъекта РФ на текущий год</t>
  </si>
  <si>
    <r>
      <t>S</t>
    </r>
    <r>
      <rPr>
        <vertAlign val="subscript"/>
        <sz val="12"/>
        <rFont val="Times New Roman"/>
        <family val="1"/>
        <charset val="204"/>
      </rPr>
      <t>ППУ</t>
    </r>
    <r>
      <rPr>
        <sz val="12"/>
        <rFont val="Times New Roman"/>
        <family val="1"/>
        <charset val="204"/>
      </rPr>
      <t>=</t>
    </r>
  </si>
  <si>
    <r>
      <t>S</t>
    </r>
    <r>
      <rPr>
        <vertAlign val="subscript"/>
        <sz val="12"/>
        <rFont val="Times New Roman"/>
        <family val="1"/>
        <charset val="204"/>
      </rPr>
      <t xml:space="preserve">ППУ </t>
    </r>
    <r>
      <rPr>
        <sz val="12"/>
        <rFont val="Times New Roman"/>
        <family val="1"/>
        <charset val="204"/>
      </rPr>
      <t xml:space="preserve"> – процент включения ППУ в штаты ТО;</t>
    </r>
  </si>
  <si>
    <r>
      <t>S</t>
    </r>
    <r>
      <rPr>
        <vertAlign val="sub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– кол-во ППУ, включенных в штаты ТО;</t>
    </r>
  </si>
  <si>
    <r>
      <t>S</t>
    </r>
    <r>
      <rPr>
        <vertAlign val="subscript"/>
        <sz val="12"/>
        <rFont val="Times New Roman"/>
        <family val="1"/>
        <charset val="204"/>
      </rPr>
      <t>ОГ</t>
    </r>
    <r>
      <rPr>
        <sz val="12"/>
        <rFont val="Times New Roman"/>
        <family val="1"/>
        <charset val="204"/>
      </rPr>
      <t>=</t>
    </r>
  </si>
  <si>
    <r>
      <t>S</t>
    </r>
    <r>
      <rPr>
        <vertAlign val="subscript"/>
        <sz val="12"/>
        <rFont val="Times New Roman"/>
        <family val="1"/>
        <charset val="204"/>
      </rPr>
      <t xml:space="preserve">ОГ </t>
    </r>
    <r>
      <rPr>
        <sz val="12"/>
        <rFont val="Times New Roman"/>
        <family val="1"/>
        <charset val="204"/>
      </rPr>
      <t xml:space="preserve"> – процент ОГ, возложенных на ДССП;</t>
    </r>
  </si>
  <si>
    <r>
      <t>S</t>
    </r>
    <r>
      <rPr>
        <vertAlign val="sub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– кол-во ОГ, функции которых возложены на ДССП;</t>
    </r>
  </si>
  <si>
    <r>
      <t>S</t>
    </r>
    <r>
      <rPr>
        <vertAlign val="subscript"/>
        <sz val="12"/>
        <rFont val="Times New Roman"/>
        <family val="1"/>
        <charset val="204"/>
      </rPr>
      <t xml:space="preserve">еддс </t>
    </r>
    <r>
      <rPr>
        <sz val="12"/>
        <rFont val="Times New Roman"/>
        <family val="1"/>
        <charset val="204"/>
      </rPr>
      <t xml:space="preserve"> – процент ЕДДС, соответствующих требованиям Положения,</t>
    </r>
  </si>
  <si>
    <r>
      <t>R</t>
    </r>
    <r>
      <rPr>
        <vertAlign val="subscript"/>
        <sz val="12"/>
        <rFont val="Times New Roman"/>
        <family val="1"/>
        <charset val="204"/>
      </rPr>
      <t>%</t>
    </r>
    <r>
      <rPr>
        <sz val="12"/>
        <rFont val="Times New Roman"/>
        <family val="1"/>
        <charset val="204"/>
      </rPr>
      <t>=</t>
    </r>
  </si>
  <si>
    <r>
      <t>R</t>
    </r>
    <r>
      <rPr>
        <vertAlign val="subscript"/>
        <sz val="12"/>
        <rFont val="Times New Roman"/>
        <family val="1"/>
        <charset val="204"/>
      </rPr>
      <t>%</t>
    </r>
    <r>
      <rPr>
        <sz val="12"/>
        <rFont val="Times New Roman"/>
        <family val="1"/>
        <charset val="204"/>
      </rPr>
      <t xml:space="preserve"> - процент  накопления материальных ресурсов в резерве МЧС России;</t>
    </r>
  </si>
  <si>
    <r>
      <t>R</t>
    </r>
    <r>
      <rPr>
        <vertAlign val="subscript"/>
        <sz val="12"/>
        <rFont val="Times New Roman"/>
        <family val="1"/>
        <charset val="204"/>
      </rPr>
      <t xml:space="preserve">%  </t>
    </r>
    <r>
      <rPr>
        <sz val="12"/>
        <rFont val="Times New Roman"/>
        <family val="1"/>
        <charset val="204"/>
      </rPr>
      <t>=</t>
    </r>
  </si>
  <si>
    <r>
      <t>R</t>
    </r>
    <r>
      <rPr>
        <vertAlign val="subscript"/>
        <sz val="12"/>
        <rFont val="Times New Roman"/>
        <family val="1"/>
        <charset val="204"/>
      </rPr>
      <t>%</t>
    </r>
    <r>
      <rPr>
        <sz val="12"/>
        <rFont val="Times New Roman"/>
        <family val="1"/>
        <charset val="204"/>
      </rPr>
      <t xml:space="preserve"> - процент накопления материальных ресурсов в резервах субъектов Р Ф;</t>
    </r>
  </si>
  <si>
    <r>
      <t xml:space="preserve">F </t>
    </r>
    <r>
      <rPr>
        <vertAlign val="subscript"/>
        <sz val="12"/>
        <rFont val="Times New Roman"/>
        <family val="1"/>
        <charset val="204"/>
      </rPr>
      <t xml:space="preserve">ЗМ  </t>
    </r>
    <r>
      <rPr>
        <sz val="12"/>
        <rFont val="Times New Roman"/>
        <family val="1"/>
        <charset val="204"/>
      </rPr>
      <t>=</t>
    </r>
  </si>
  <si>
    <r>
      <t>N</t>
    </r>
    <r>
      <rPr>
        <vertAlign val="subscript"/>
        <sz val="12"/>
        <rFont val="Times New Roman"/>
        <family val="1"/>
        <charset val="204"/>
      </rPr>
      <t>1</t>
    </r>
  </si>
  <si>
    <r>
      <t>N</t>
    </r>
    <r>
      <rPr>
        <vertAlign val="subscript"/>
        <sz val="12"/>
        <rFont val="Times New Roman"/>
        <family val="1"/>
        <charset val="204"/>
      </rPr>
      <t>2</t>
    </r>
  </si>
  <si>
    <r>
      <t>F</t>
    </r>
    <r>
      <rPr>
        <vertAlign val="subscript"/>
        <sz val="12"/>
        <rFont val="Times New Roman"/>
        <family val="1"/>
        <charset val="204"/>
      </rPr>
      <t>ЗМ</t>
    </r>
    <r>
      <rPr>
        <sz val="12"/>
        <rFont val="Times New Roman"/>
        <family val="1"/>
        <charset val="204"/>
      </rPr>
      <t xml:space="preserve"> (%) – процент зон КСЭОН, сопряженных с системами мониторинга от общего количества созданных зон КСЭОН;</t>
    </r>
  </si>
  <si>
    <r>
      <t>N</t>
    </r>
    <r>
      <rPr>
        <vertAlign val="sub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– кол-во зон КСЭОН, сопряженных с системами мониторинга;</t>
    </r>
  </si>
  <si>
    <r>
      <t xml:space="preserve">N </t>
    </r>
    <r>
      <rPr>
        <vertAlign val="subscript"/>
        <sz val="12"/>
        <rFont val="Times New Roman"/>
        <family val="1"/>
        <charset val="204"/>
      </rPr>
      <t xml:space="preserve">2 </t>
    </r>
    <r>
      <rPr>
        <sz val="12"/>
        <rFont val="Times New Roman"/>
        <family val="1"/>
        <charset val="204"/>
      </rPr>
      <t>– общее кол-во созданных зон КСЭОН</t>
    </r>
  </si>
  <si>
    <r>
      <t>N</t>
    </r>
    <r>
      <rPr>
        <vertAlign val="subscript"/>
        <sz val="12"/>
        <rFont val="Times New Roman"/>
        <family val="1"/>
        <charset val="204"/>
      </rPr>
      <t>ЛСО</t>
    </r>
    <r>
      <rPr>
        <sz val="12"/>
        <rFont val="Times New Roman"/>
        <family val="1"/>
        <charset val="204"/>
      </rPr>
      <t xml:space="preserve"> =</t>
    </r>
  </si>
  <si>
    <r>
      <t>M</t>
    </r>
    <r>
      <rPr>
        <vertAlign val="subscript"/>
        <sz val="12"/>
        <rFont val="Times New Roman"/>
        <family val="1"/>
        <charset val="204"/>
      </rPr>
      <t>1</t>
    </r>
  </si>
  <si>
    <r>
      <t>M</t>
    </r>
    <r>
      <rPr>
        <vertAlign val="subscript"/>
        <sz val="12"/>
        <rFont val="Times New Roman"/>
        <family val="1"/>
        <charset val="204"/>
      </rPr>
      <t>2</t>
    </r>
  </si>
  <si>
    <r>
      <t>N</t>
    </r>
    <r>
      <rPr>
        <vertAlign val="subscript"/>
        <sz val="12"/>
        <rFont val="Times New Roman"/>
        <family val="1"/>
        <charset val="204"/>
      </rPr>
      <t xml:space="preserve">ЛСО- </t>
    </r>
    <r>
      <rPr>
        <sz val="12"/>
        <rFont val="Times New Roman"/>
        <family val="1"/>
        <charset val="204"/>
      </rPr>
      <t>- готовность ЛСО ПОО;</t>
    </r>
  </si>
  <si>
    <r>
      <t>M</t>
    </r>
    <r>
      <rPr>
        <vertAlign val="sub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– кол-во созданных ЛСО;</t>
    </r>
  </si>
  <si>
    <r>
      <t>M</t>
    </r>
    <r>
      <rPr>
        <vertAlign val="subscript"/>
        <sz val="12"/>
        <rFont val="Times New Roman"/>
        <family val="1"/>
        <charset val="204"/>
      </rPr>
      <t xml:space="preserve">2 </t>
    </r>
    <r>
      <rPr>
        <sz val="12"/>
        <rFont val="Times New Roman"/>
        <family val="1"/>
        <charset val="204"/>
      </rPr>
      <t>– кол-во ЛСО, которые должны быть созданы в районах размещения ПОО.</t>
    </r>
  </si>
  <si>
    <r>
      <t>Р</t>
    </r>
    <r>
      <rPr>
        <vertAlign val="subscript"/>
        <sz val="12"/>
        <rFont val="Times New Roman"/>
        <family val="1"/>
        <charset val="204"/>
      </rPr>
      <t>подг.</t>
    </r>
    <r>
      <rPr>
        <i/>
        <sz val="12"/>
        <rFont val="Times New Roman"/>
        <family val="1"/>
        <charset val="204"/>
      </rPr>
      <t xml:space="preserve">- </t>
    </r>
    <r>
      <rPr>
        <sz val="12"/>
        <rFont val="Times New Roman"/>
        <family val="1"/>
        <charset val="204"/>
      </rPr>
      <t xml:space="preserve">процент подготовленных руководителей и специалистов, чел; </t>
    </r>
  </si>
  <si>
    <r>
      <t>К</t>
    </r>
    <r>
      <rPr>
        <vertAlign val="subscript"/>
        <sz val="12"/>
        <rFont val="Times New Roman"/>
        <family val="1"/>
        <charset val="204"/>
      </rPr>
      <t>рук.</t>
    </r>
    <r>
      <rPr>
        <i/>
        <vertAlign val="subscript"/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- </t>
    </r>
    <r>
      <rPr>
        <i/>
        <vertAlign val="sub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количество подготовленных руководителей, чел;</t>
    </r>
  </si>
  <si>
    <r>
      <t>К</t>
    </r>
    <r>
      <rPr>
        <vertAlign val="subscript"/>
        <sz val="12"/>
        <rFont val="Times New Roman"/>
        <family val="1"/>
        <charset val="204"/>
      </rPr>
      <t>сп.</t>
    </r>
    <r>
      <rPr>
        <i/>
        <sz val="12"/>
        <rFont val="Times New Roman"/>
        <family val="1"/>
        <charset val="204"/>
      </rPr>
      <t xml:space="preserve"> – </t>
    </r>
    <r>
      <rPr>
        <sz val="12"/>
        <rFont val="Times New Roman"/>
        <family val="1"/>
        <charset val="204"/>
      </rPr>
      <t>количество подготовленных специалистов, чел;</t>
    </r>
  </si>
  <si>
    <r>
      <t>К</t>
    </r>
    <r>
      <rPr>
        <vertAlign val="subscript"/>
        <sz val="12"/>
        <rFont val="Times New Roman"/>
        <family val="1"/>
        <charset val="204"/>
      </rPr>
      <t>план.</t>
    </r>
    <r>
      <rPr>
        <i/>
        <vertAlign val="subscript"/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– </t>
    </r>
    <r>
      <rPr>
        <sz val="12"/>
        <rFont val="Times New Roman"/>
        <family val="1"/>
        <charset val="204"/>
      </rPr>
      <t>планируемое к подготовке количество руководителей и специалистов, чел</t>
    </r>
  </si>
  <si>
    <r>
      <t>Р</t>
    </r>
    <r>
      <rPr>
        <vertAlign val="subscript"/>
        <sz val="12"/>
        <rFont val="Times New Roman"/>
        <family val="1"/>
        <charset val="204"/>
      </rPr>
      <t>подг.</t>
    </r>
    <r>
      <rPr>
        <sz val="12"/>
        <rFont val="Times New Roman"/>
        <family val="1"/>
        <charset val="204"/>
      </rPr>
      <t xml:space="preserve"> – процент численности обученного населения от общего количества населения, проживающего в зонах экстренного оповещения, тыс. чел.,</t>
    </r>
  </si>
  <si>
    <r>
      <t>К</t>
    </r>
    <r>
      <rPr>
        <vertAlign val="subscript"/>
        <sz val="12"/>
        <rFont val="Times New Roman"/>
        <family val="1"/>
        <charset val="204"/>
      </rPr>
      <t>об.нас..</t>
    </r>
    <r>
      <rPr>
        <sz val="12"/>
        <rFont val="Times New Roman"/>
        <family val="1"/>
        <charset val="204"/>
      </rPr>
      <t xml:space="preserve"> – численность обученного населения, тыс.чел.,</t>
    </r>
  </si>
  <si>
    <r>
      <t>К</t>
    </r>
    <r>
      <rPr>
        <vertAlign val="subscript"/>
        <sz val="12"/>
        <rFont val="Times New Roman"/>
        <family val="1"/>
        <charset val="204"/>
      </rPr>
      <t>нас</t>
    </r>
    <r>
      <rPr>
        <sz val="12"/>
        <rFont val="Times New Roman"/>
        <family val="1"/>
        <charset val="204"/>
      </rPr>
      <t xml:space="preserve"> – численность населения, проживающего в зонах экстренного оповещения, тыс.чел.</t>
    </r>
  </si>
  <si>
    <r>
      <t>N</t>
    </r>
    <r>
      <rPr>
        <vertAlign val="subscript"/>
        <sz val="12"/>
        <rFont val="Times New Roman"/>
        <family val="1"/>
        <charset val="204"/>
      </rPr>
      <t>РО</t>
    </r>
    <r>
      <rPr>
        <sz val="12"/>
        <rFont val="Times New Roman"/>
        <family val="1"/>
        <charset val="204"/>
      </rPr>
      <t xml:space="preserve"> =</t>
    </r>
  </si>
  <si>
    <r>
      <t>N</t>
    </r>
    <r>
      <rPr>
        <vertAlign val="subscript"/>
        <sz val="12"/>
        <rFont val="Times New Roman"/>
        <family val="1"/>
        <charset val="204"/>
      </rPr>
      <t>выдел</t>
    </r>
    <r>
      <rPr>
        <sz val="12"/>
        <rFont val="Times New Roman"/>
        <family val="1"/>
        <charset val="204"/>
      </rPr>
      <t xml:space="preserve"> </t>
    </r>
  </si>
  <si>
    <r>
      <t>N</t>
    </r>
    <r>
      <rPr>
        <vertAlign val="subscript"/>
        <sz val="12"/>
        <rFont val="Times New Roman"/>
        <family val="1"/>
        <charset val="204"/>
      </rPr>
      <t>общ</t>
    </r>
    <r>
      <rPr>
        <sz val="12"/>
        <rFont val="Times New Roman"/>
        <family val="1"/>
        <charset val="204"/>
      </rPr>
      <t xml:space="preserve"> </t>
    </r>
  </si>
  <si>
    <r>
      <t>N</t>
    </r>
    <r>
      <rPr>
        <vertAlign val="subscript"/>
        <sz val="12"/>
        <rFont val="Times New Roman"/>
        <family val="1"/>
        <charset val="204"/>
      </rPr>
      <t xml:space="preserve">РО </t>
    </r>
    <r>
      <rPr>
        <sz val="12"/>
        <rFont val="Times New Roman"/>
        <family val="1"/>
        <charset val="204"/>
      </rPr>
      <t xml:space="preserve"> -показатель финансирования мероприятий по созданию (развитию) ОКСИОН;</t>
    </r>
  </si>
  <si>
    <r>
      <t>N</t>
    </r>
    <r>
      <rPr>
        <vertAlign val="subscript"/>
        <sz val="12"/>
        <rFont val="Times New Roman"/>
        <family val="1"/>
        <charset val="204"/>
      </rPr>
      <t>выдел</t>
    </r>
    <r>
      <rPr>
        <sz val="12"/>
        <rFont val="Times New Roman"/>
        <family val="1"/>
        <charset val="204"/>
      </rPr>
      <t xml:space="preserve"> – суммарный объем финансовых средств (млн. рублей), выделенных (израсходованных) на развитие ОКСИОН (МКИОН, ПУОН, ПИОН, ИЦ) из бюджета субъекта РФ ;</t>
    </r>
  </si>
  <si>
    <r>
      <t>N</t>
    </r>
    <r>
      <rPr>
        <vertAlign val="subscript"/>
        <sz val="12"/>
        <rFont val="Times New Roman"/>
        <family val="1"/>
        <charset val="204"/>
      </rPr>
      <t xml:space="preserve">общ. </t>
    </r>
    <r>
      <rPr>
        <sz val="12"/>
        <rFont val="Times New Roman"/>
        <family val="1"/>
        <charset val="204"/>
      </rPr>
      <t>– объем бюджета субъекта РФ (млн. рублей)</t>
    </r>
  </si>
  <si>
    <r>
      <t>N</t>
    </r>
    <r>
      <rPr>
        <i/>
        <vertAlign val="subscript"/>
        <sz val="12"/>
        <rFont val="Times New Roman"/>
        <family val="1"/>
        <charset val="204"/>
      </rPr>
      <t>И</t>
    </r>
    <r>
      <rPr>
        <sz val="12"/>
        <rFont val="Times New Roman"/>
        <family val="1"/>
        <charset val="204"/>
      </rPr>
      <t xml:space="preserve"> – количество НПА субъектов РФ, в которые внесены изменения, ед.;</t>
    </r>
  </si>
  <si>
    <r>
      <t>N</t>
    </r>
    <r>
      <rPr>
        <i/>
        <vertAlign val="subscript"/>
        <sz val="12"/>
        <rFont val="Times New Roman"/>
        <family val="1"/>
        <charset val="204"/>
      </rPr>
      <t>ТИ</t>
    </r>
    <r>
      <rPr>
        <sz val="12"/>
        <rFont val="Times New Roman"/>
        <family val="1"/>
        <charset val="204"/>
      </rPr>
      <t xml:space="preserve"> – количество НПА, в которые необходимо внести изменения, ед.</t>
    </r>
  </si>
  <si>
    <r>
      <t>N</t>
    </r>
    <r>
      <rPr>
        <i/>
        <vertAlign val="subscript"/>
        <sz val="12"/>
        <rFont val="Times New Roman"/>
        <family val="1"/>
        <charset val="204"/>
      </rPr>
      <t>У</t>
    </r>
    <r>
      <rPr>
        <sz val="12"/>
        <rFont val="Times New Roman"/>
        <family val="1"/>
        <charset val="204"/>
      </rPr>
      <t xml:space="preserve"> – количество уточнённых перечней организаций, ед.;</t>
    </r>
  </si>
  <si>
    <r>
      <t>N</t>
    </r>
    <r>
      <rPr>
        <i/>
        <vertAlign val="subscript"/>
        <sz val="12"/>
        <rFont val="Times New Roman"/>
        <family val="1"/>
        <charset val="204"/>
      </rPr>
      <t>ТУ</t>
    </r>
    <r>
      <rPr>
        <sz val="12"/>
        <rFont val="Times New Roman"/>
        <family val="1"/>
        <charset val="204"/>
      </rPr>
      <t xml:space="preserve"> – количество перечней организаций, требующих уточнения, ед.</t>
    </r>
  </si>
  <si>
    <r>
      <t>N</t>
    </r>
    <r>
      <rPr>
        <vertAlign val="subscript"/>
        <sz val="12"/>
        <rFont val="Times New Roman"/>
        <family val="1"/>
        <charset val="204"/>
      </rPr>
      <t>Созд</t>
    </r>
    <r>
      <rPr>
        <sz val="12"/>
        <rFont val="Times New Roman"/>
        <family val="1"/>
        <charset val="204"/>
      </rPr>
      <t xml:space="preserve"> – количество созданных НАСФ, ед.;</t>
    </r>
  </si>
  <si>
    <r>
      <t>N</t>
    </r>
    <r>
      <rPr>
        <vertAlign val="subscript"/>
        <sz val="12"/>
        <rFont val="Times New Roman"/>
        <family val="1"/>
        <charset val="204"/>
      </rPr>
      <t>треб</t>
    </r>
    <r>
      <rPr>
        <sz val="12"/>
        <rFont val="Times New Roman"/>
        <family val="1"/>
        <charset val="204"/>
      </rPr>
      <t xml:space="preserve"> – требуемое количество НАСФ, ед.</t>
    </r>
  </si>
  <si>
    <r>
      <t>N</t>
    </r>
    <r>
      <rPr>
        <i/>
        <vertAlign val="subscript"/>
        <sz val="12"/>
        <rFont val="Times New Roman"/>
        <family val="1"/>
        <charset val="204"/>
      </rPr>
      <t>Р</t>
    </r>
    <r>
      <rPr>
        <sz val="12"/>
        <rFont val="Times New Roman"/>
        <family val="1"/>
        <charset val="204"/>
      </rPr>
      <t xml:space="preserve"> – количество разработанных перечней организаций, ед.;</t>
    </r>
  </si>
  <si>
    <r>
      <t>N</t>
    </r>
    <r>
      <rPr>
        <i/>
        <vertAlign val="subscript"/>
        <sz val="12"/>
        <rFont val="Times New Roman"/>
        <family val="1"/>
        <charset val="204"/>
      </rPr>
      <t>ПР</t>
    </r>
    <r>
      <rPr>
        <sz val="12"/>
        <rFont val="Times New Roman"/>
        <family val="1"/>
        <charset val="204"/>
      </rPr>
      <t xml:space="preserve"> – количество перечней организаций, подлежащих разработке, ед.</t>
    </r>
  </si>
  <si>
    <r>
      <t>N</t>
    </r>
    <r>
      <rPr>
        <i/>
        <vertAlign val="subscript"/>
        <sz val="12"/>
        <rFont val="Times New Roman"/>
        <family val="1"/>
        <charset val="204"/>
      </rPr>
      <t>Созд</t>
    </r>
    <r>
      <rPr>
        <sz val="12"/>
        <rFont val="Times New Roman"/>
        <family val="1"/>
        <charset val="204"/>
      </rPr>
      <t xml:space="preserve"> – количество созданных НФГО, ед.;</t>
    </r>
  </si>
  <si>
    <r>
      <t>N</t>
    </r>
    <r>
      <rPr>
        <i/>
        <vertAlign val="subscript"/>
        <sz val="12"/>
        <rFont val="Times New Roman"/>
        <family val="1"/>
        <charset val="204"/>
      </rPr>
      <t>П</t>
    </r>
    <r>
      <rPr>
        <sz val="12"/>
        <rFont val="Times New Roman"/>
        <family val="1"/>
        <charset val="204"/>
      </rPr>
      <t xml:space="preserve"> – требуемое количество НФГО, ед.</t>
    </r>
  </si>
  <si>
    <r>
      <t>N</t>
    </r>
    <r>
      <rPr>
        <i/>
        <vertAlign val="subscript"/>
        <sz val="12"/>
        <rFont val="Times New Roman"/>
        <family val="1"/>
        <charset val="204"/>
      </rPr>
      <t>Обсл</t>
    </r>
    <r>
      <rPr>
        <sz val="12"/>
        <rFont val="Times New Roman"/>
        <family val="1"/>
        <charset val="204"/>
      </rPr>
      <t xml:space="preserve"> – количество обследованных  ЗСГО, ед.</t>
    </r>
  </si>
  <si>
    <r>
      <t>N</t>
    </r>
    <r>
      <rPr>
        <i/>
        <vertAlign val="subscript"/>
        <sz val="12"/>
        <rFont val="Times New Roman"/>
        <family val="1"/>
        <charset val="204"/>
      </rPr>
      <t>ПО</t>
    </r>
    <r>
      <rPr>
        <sz val="12"/>
        <rFont val="Times New Roman"/>
        <family val="1"/>
        <charset val="204"/>
      </rPr>
      <t xml:space="preserve"> – количество подлежащих обследованию ЗСГО, ед.</t>
    </r>
  </si>
  <si>
    <r>
      <t>N</t>
    </r>
    <r>
      <rPr>
        <i/>
        <vertAlign val="subscript"/>
        <sz val="12"/>
        <rFont val="Times New Roman"/>
        <family val="1"/>
        <charset val="204"/>
      </rPr>
      <t>НГнг</t>
    </r>
    <r>
      <rPr>
        <sz val="12"/>
        <rFont val="Times New Roman"/>
        <family val="1"/>
        <charset val="204"/>
      </rPr>
      <t xml:space="preserve"> - количество «неготовых» ЗСГО на начало года, ед.;</t>
    </r>
  </si>
  <si>
    <r>
      <t>N</t>
    </r>
    <r>
      <rPr>
        <i/>
        <vertAlign val="subscript"/>
        <sz val="12"/>
        <rFont val="Times New Roman"/>
        <family val="1"/>
        <charset val="204"/>
      </rPr>
      <t>НГкг</t>
    </r>
    <r>
      <rPr>
        <sz val="12"/>
        <rFont val="Times New Roman"/>
        <family val="1"/>
        <charset val="204"/>
      </rPr>
      <t xml:space="preserve"> - количество «неготовых» ЗСГО на конец года, ед.</t>
    </r>
  </si>
  <si>
    <r>
      <t>N</t>
    </r>
    <r>
      <rPr>
        <i/>
        <vertAlign val="subscript"/>
        <sz val="12"/>
        <rFont val="Times New Roman"/>
        <family val="1"/>
        <charset val="204"/>
      </rPr>
      <t>ЗСОГнг</t>
    </r>
    <r>
      <rPr>
        <sz val="12"/>
        <rFont val="Times New Roman"/>
        <family val="1"/>
        <charset val="204"/>
      </rPr>
      <t xml:space="preserve"> - количество «ограничено готовых» ЗСГО на начало года, ед.;</t>
    </r>
  </si>
  <si>
    <r>
      <t>N</t>
    </r>
    <r>
      <rPr>
        <i/>
        <vertAlign val="subscript"/>
        <sz val="12"/>
        <rFont val="Times New Roman"/>
        <family val="1"/>
        <charset val="204"/>
      </rPr>
      <t>ЗСОГкг</t>
    </r>
    <r>
      <rPr>
        <sz val="12"/>
        <rFont val="Times New Roman"/>
        <family val="1"/>
        <charset val="204"/>
      </rPr>
      <t xml:space="preserve"> - количество «ограничено  готовых» ЗСГО на конец года, ед.</t>
    </r>
  </si>
  <si>
    <r>
      <t>N</t>
    </r>
    <r>
      <rPr>
        <vertAlign val="subscript"/>
        <sz val="12"/>
        <rFont val="Times New Roman"/>
        <family val="1"/>
        <charset val="204"/>
      </rPr>
      <t>ОСН</t>
    </r>
    <r>
      <rPr>
        <sz val="12"/>
        <rFont val="Times New Roman"/>
        <family val="1"/>
        <charset val="204"/>
      </rPr>
      <t xml:space="preserve"> (%) –показатель оснащенности ПАК; </t>
    </r>
  </si>
  <si>
    <r>
      <t>N</t>
    </r>
    <r>
      <rPr>
        <vertAlign val="subscript"/>
        <sz val="12"/>
        <rFont val="Times New Roman"/>
        <family val="1"/>
        <charset val="204"/>
      </rPr>
      <t>ЦМП Осн</t>
    </r>
    <r>
      <rPr>
        <sz val="12"/>
        <rFont val="Times New Roman"/>
        <family val="1"/>
        <charset val="204"/>
      </rPr>
      <t xml:space="preserve"> – количество ЦМП, где установлены ПАК;</t>
    </r>
  </si>
  <si>
    <r>
      <t xml:space="preserve"> Р</t>
    </r>
    <r>
      <rPr>
        <vertAlign val="subscript"/>
        <sz val="12"/>
        <rFont val="Times New Roman"/>
        <family val="1"/>
        <charset val="204"/>
      </rPr>
      <t>П</t>
    </r>
    <r>
      <rPr>
        <sz val="12"/>
        <rFont val="Times New Roman"/>
        <family val="1"/>
        <charset val="204"/>
      </rPr>
      <t xml:space="preserve"> (%) – показатель оправдываемости подготавливаемых прогнозов ЧС;</t>
    </r>
  </si>
  <si>
    <r>
      <t>N</t>
    </r>
    <r>
      <rPr>
        <vertAlign val="subscript"/>
        <sz val="12"/>
        <rFont val="Times New Roman"/>
        <family val="1"/>
        <charset val="204"/>
      </rPr>
      <t>ПрЧС</t>
    </r>
    <r>
      <rPr>
        <sz val="12"/>
        <rFont val="Times New Roman"/>
        <family val="1"/>
        <charset val="204"/>
      </rPr>
      <t xml:space="preserve"> – количество ЧС, по которым был подготовлен своевременный прогноз;</t>
    </r>
  </si>
  <si>
    <r>
      <t>Р</t>
    </r>
    <r>
      <rPr>
        <vertAlign val="subscript"/>
        <sz val="12"/>
        <rFont val="Times New Roman"/>
        <family val="1"/>
        <charset val="204"/>
      </rPr>
      <t>O</t>
    </r>
    <r>
      <rPr>
        <sz val="12"/>
        <rFont val="Times New Roman"/>
        <family val="1"/>
        <charset val="204"/>
      </rPr>
      <t xml:space="preserve"> (%)- разработки планов повышения защищенности КВО (ППЗ КВО) организаций;</t>
    </r>
  </si>
  <si>
    <r>
      <t>N</t>
    </r>
    <r>
      <rPr>
        <vertAlign val="subscript"/>
        <sz val="12"/>
        <rFont val="Times New Roman"/>
        <family val="1"/>
        <charset val="204"/>
      </rPr>
      <t>ПО</t>
    </r>
    <r>
      <rPr>
        <sz val="12"/>
        <rFont val="Times New Roman"/>
        <family val="1"/>
        <charset val="204"/>
      </rPr>
      <t xml:space="preserve"> – кол-во разработанных ППЗ КВО;</t>
    </r>
  </si>
  <si>
    <r>
      <t>N</t>
    </r>
    <r>
      <rPr>
        <vertAlign val="subscript"/>
        <sz val="12"/>
        <rFont val="Times New Roman"/>
        <family val="1"/>
        <charset val="204"/>
      </rPr>
      <t>КВО</t>
    </r>
    <r>
      <rPr>
        <sz val="12"/>
        <rFont val="Times New Roman"/>
        <family val="1"/>
        <charset val="204"/>
      </rPr>
      <t xml:space="preserve"> – количество КВО</t>
    </r>
  </si>
  <si>
    <r>
      <t>P</t>
    </r>
    <r>
      <rPr>
        <vertAlign val="subscript"/>
        <sz val="12"/>
        <rFont val="Times New Roman"/>
        <family val="1"/>
        <charset val="204"/>
      </rPr>
      <t>МО</t>
    </r>
    <r>
      <rPr>
        <sz val="12"/>
        <rFont val="Times New Roman"/>
        <family val="1"/>
        <charset val="204"/>
      </rPr>
      <t xml:space="preserve"> (%)- разработки ППЗ КВО муниципальных образований;</t>
    </r>
  </si>
  <si>
    <r>
      <t>N</t>
    </r>
    <r>
      <rPr>
        <vertAlign val="subscript"/>
        <sz val="12"/>
        <rFont val="Times New Roman"/>
        <family val="1"/>
        <charset val="204"/>
      </rPr>
      <t>П</t>
    </r>
    <r>
      <rPr>
        <sz val="12"/>
        <rFont val="Times New Roman"/>
        <family val="1"/>
        <charset val="204"/>
      </rPr>
      <t xml:space="preserve"> – количество разработанных ППЗ КВО муниципальных образований;</t>
    </r>
  </si>
  <si>
    <r>
      <t>N</t>
    </r>
    <r>
      <rPr>
        <vertAlign val="subscript"/>
        <sz val="12"/>
        <rFont val="Times New Roman"/>
        <family val="1"/>
        <charset val="204"/>
      </rPr>
      <t>МО</t>
    </r>
    <r>
      <rPr>
        <sz val="12"/>
        <rFont val="Times New Roman"/>
        <family val="1"/>
        <charset val="204"/>
      </rPr>
      <t xml:space="preserve"> – количество муниципальных образований которым необходимо разработать планы ППЗ КВО</t>
    </r>
  </si>
  <si>
    <r>
      <t>Р</t>
    </r>
    <r>
      <rPr>
        <vertAlign val="subscript"/>
        <sz val="12"/>
        <rFont val="Times New Roman"/>
        <family val="1"/>
        <charset val="204"/>
      </rPr>
      <t>СРФ</t>
    </r>
    <r>
      <rPr>
        <sz val="12"/>
        <rFont val="Times New Roman"/>
        <family val="1"/>
        <charset val="204"/>
      </rPr>
      <t xml:space="preserve"> (%)- разработки планов ППЗ КВО субъектов РФ;</t>
    </r>
  </si>
  <si>
    <r>
      <t>N</t>
    </r>
    <r>
      <rPr>
        <vertAlign val="subscript"/>
        <sz val="12"/>
        <rFont val="Times New Roman"/>
        <family val="1"/>
        <charset val="204"/>
      </rPr>
      <t>ПО</t>
    </r>
    <r>
      <rPr>
        <sz val="12"/>
        <rFont val="Times New Roman"/>
        <family val="1"/>
        <charset val="204"/>
      </rPr>
      <t xml:space="preserve"> – кол-во разработанных ППЗ КВО организаций;</t>
    </r>
  </si>
  <si>
    <r>
      <t>N</t>
    </r>
    <r>
      <rPr>
        <vertAlign val="subscript"/>
        <sz val="12"/>
        <rFont val="Times New Roman"/>
        <family val="1"/>
        <charset val="204"/>
      </rPr>
      <t>КВО</t>
    </r>
    <r>
      <rPr>
        <sz val="12"/>
        <rFont val="Times New Roman"/>
        <family val="1"/>
        <charset val="204"/>
      </rPr>
      <t xml:space="preserve"> – количество КВО;</t>
    </r>
  </si>
  <si>
    <r>
      <t>N</t>
    </r>
    <r>
      <rPr>
        <vertAlign val="subscript"/>
        <sz val="12"/>
        <rFont val="Times New Roman"/>
        <family val="1"/>
        <charset val="204"/>
      </rPr>
      <t>МО</t>
    </r>
    <r>
      <rPr>
        <sz val="12"/>
        <rFont val="Times New Roman"/>
        <family val="1"/>
        <charset val="204"/>
      </rPr>
      <t xml:space="preserve"> – количество муниципальных образований которым необходимо разработать планы ППЗ КВО;</t>
    </r>
  </si>
  <si>
    <r>
      <t>N</t>
    </r>
    <r>
      <rPr>
        <vertAlign val="subscript"/>
        <sz val="12"/>
        <rFont val="Times New Roman"/>
        <family val="1"/>
        <charset val="204"/>
      </rPr>
      <t>СРФ</t>
    </r>
    <r>
      <rPr>
        <sz val="12"/>
        <rFont val="Times New Roman"/>
        <family val="1"/>
        <charset val="204"/>
      </rPr>
      <t xml:space="preserve"> –ППЗ КВО субъекта РФ</t>
    </r>
  </si>
  <si>
    <r>
      <t>Р</t>
    </r>
    <r>
      <rPr>
        <vertAlign val="subscript"/>
        <sz val="12"/>
        <rFont val="Times New Roman"/>
        <family val="1"/>
        <charset val="204"/>
      </rPr>
      <t>O</t>
    </r>
    <r>
      <rPr>
        <sz val="12"/>
        <rFont val="Times New Roman"/>
        <family val="1"/>
        <charset val="204"/>
      </rPr>
      <t xml:space="preserve"> (%)- разработки паспортов безопасности (ПБ) объектов экономики;</t>
    </r>
  </si>
  <si>
    <r>
      <t>N</t>
    </r>
    <r>
      <rPr>
        <vertAlign val="subscript"/>
        <sz val="12"/>
        <rFont val="Times New Roman"/>
        <family val="1"/>
        <charset val="204"/>
      </rPr>
      <t>ПО</t>
    </r>
    <r>
      <rPr>
        <sz val="12"/>
        <rFont val="Times New Roman"/>
        <family val="1"/>
        <charset val="204"/>
      </rPr>
      <t xml:space="preserve"> – количество разработанных ПБ объектов экономики;</t>
    </r>
  </si>
  <si>
    <r>
      <t>N</t>
    </r>
    <r>
      <rPr>
        <vertAlign val="subscript"/>
        <sz val="12"/>
        <rFont val="Times New Roman"/>
        <family val="1"/>
        <charset val="204"/>
      </rPr>
      <t>КВО</t>
    </r>
    <r>
      <rPr>
        <sz val="12"/>
        <rFont val="Times New Roman"/>
        <family val="1"/>
        <charset val="204"/>
      </rPr>
      <t xml:space="preserve"> – количество ПОО</t>
    </r>
  </si>
  <si>
    <r>
      <t>P</t>
    </r>
    <r>
      <rPr>
        <vertAlign val="subscript"/>
        <sz val="12"/>
        <rFont val="Times New Roman"/>
        <family val="1"/>
        <charset val="204"/>
      </rPr>
      <t>МО</t>
    </r>
    <r>
      <rPr>
        <sz val="12"/>
        <rFont val="Times New Roman"/>
        <family val="1"/>
        <charset val="204"/>
      </rPr>
      <t>(%) - разработки ПБ муниципальных образований;</t>
    </r>
  </si>
  <si>
    <r>
      <t xml:space="preserve"> N</t>
    </r>
    <r>
      <rPr>
        <vertAlign val="subscript"/>
        <sz val="12"/>
        <rFont val="Times New Roman"/>
        <family val="1"/>
        <charset val="204"/>
      </rPr>
      <t>П</t>
    </r>
    <r>
      <rPr>
        <sz val="12"/>
        <rFont val="Times New Roman"/>
        <family val="1"/>
        <charset val="204"/>
      </rPr>
      <t xml:space="preserve"> – количество разработанных ПБ муниципальных образований;</t>
    </r>
  </si>
  <si>
    <r>
      <t>N</t>
    </r>
    <r>
      <rPr>
        <vertAlign val="subscript"/>
        <sz val="12"/>
        <rFont val="Times New Roman"/>
        <family val="1"/>
        <charset val="204"/>
      </rPr>
      <t>МО</t>
    </r>
    <r>
      <rPr>
        <sz val="12"/>
        <rFont val="Times New Roman"/>
        <family val="1"/>
        <charset val="204"/>
      </rPr>
      <t xml:space="preserve"> – количество муниципальных образований которым необходимо разработать планы ПБ</t>
    </r>
  </si>
  <si>
    <r>
      <t>Р</t>
    </r>
    <r>
      <rPr>
        <vertAlign val="subscript"/>
        <sz val="12"/>
        <rFont val="Times New Roman"/>
        <family val="1"/>
        <charset val="204"/>
      </rPr>
      <t>СРФ</t>
    </r>
    <r>
      <rPr>
        <sz val="12"/>
        <rFont val="Times New Roman"/>
        <family val="1"/>
        <charset val="204"/>
      </rPr>
      <t xml:space="preserve"> (%)- разработки ПБ субъектов РФ;</t>
    </r>
  </si>
  <si>
    <r>
      <t>N</t>
    </r>
    <r>
      <rPr>
        <vertAlign val="subscript"/>
        <sz val="12"/>
        <rFont val="Times New Roman"/>
        <family val="1"/>
        <charset val="204"/>
      </rPr>
      <t>ПО</t>
    </r>
    <r>
      <rPr>
        <sz val="12"/>
        <rFont val="Times New Roman"/>
        <family val="1"/>
        <charset val="204"/>
      </rPr>
      <t xml:space="preserve"> – количество разработанных ПБ организаций;</t>
    </r>
  </si>
  <si>
    <r>
      <t>N</t>
    </r>
    <r>
      <rPr>
        <vertAlign val="subscript"/>
        <sz val="12"/>
        <rFont val="Times New Roman"/>
        <family val="1"/>
        <charset val="204"/>
      </rPr>
      <t>ПОО</t>
    </r>
    <r>
      <rPr>
        <sz val="12"/>
        <rFont val="Times New Roman"/>
        <family val="1"/>
        <charset val="204"/>
      </rPr>
      <t xml:space="preserve"> кол-во ПОО;</t>
    </r>
  </si>
  <si>
    <r>
      <t>N</t>
    </r>
    <r>
      <rPr>
        <vertAlign val="subscript"/>
        <sz val="12"/>
        <rFont val="Times New Roman"/>
        <family val="1"/>
        <charset val="204"/>
      </rPr>
      <t>П</t>
    </r>
    <r>
      <rPr>
        <sz val="12"/>
        <rFont val="Times New Roman"/>
        <family val="1"/>
        <charset val="204"/>
      </rPr>
      <t xml:space="preserve"> – количество разработанных ПБ муниципальных образований;</t>
    </r>
  </si>
  <si>
    <r>
      <t>N</t>
    </r>
    <r>
      <rPr>
        <vertAlign val="subscript"/>
        <sz val="12"/>
        <rFont val="Times New Roman"/>
        <family val="1"/>
        <charset val="204"/>
      </rPr>
      <t>МО</t>
    </r>
    <r>
      <rPr>
        <sz val="12"/>
        <rFont val="Times New Roman"/>
        <family val="1"/>
        <charset val="204"/>
      </rPr>
      <t xml:space="preserve"> – количество муниципальных образований которым необходимо разработать ПБ;</t>
    </r>
  </si>
  <si>
    <r>
      <t>N</t>
    </r>
    <r>
      <rPr>
        <vertAlign val="subscript"/>
        <sz val="12"/>
        <rFont val="Times New Roman"/>
        <family val="1"/>
        <charset val="204"/>
      </rPr>
      <t>СРФ</t>
    </r>
    <r>
      <rPr>
        <sz val="12"/>
        <rFont val="Times New Roman"/>
        <family val="1"/>
        <charset val="204"/>
      </rPr>
      <t xml:space="preserve"> – ПБ субъекта РФ</t>
    </r>
  </si>
  <si>
    <r>
      <t>Р</t>
    </r>
    <r>
      <rPr>
        <vertAlign val="subscript"/>
        <sz val="12"/>
        <rFont val="Times New Roman"/>
        <family val="1"/>
        <charset val="204"/>
      </rPr>
      <t>ГТС</t>
    </r>
    <r>
      <rPr>
        <sz val="12"/>
        <rFont val="Times New Roman"/>
        <family val="1"/>
        <charset val="204"/>
      </rPr>
      <t>(%) – показатель количества бесхозяйных ГТС;</t>
    </r>
  </si>
  <si>
    <r>
      <t>N</t>
    </r>
    <r>
      <rPr>
        <vertAlign val="subscript"/>
        <sz val="12"/>
        <rFont val="Times New Roman"/>
        <family val="1"/>
        <charset val="204"/>
      </rPr>
      <t>Б</t>
    </r>
    <r>
      <rPr>
        <sz val="12"/>
        <rFont val="Times New Roman"/>
        <family val="1"/>
        <charset val="204"/>
      </rPr>
      <t xml:space="preserve"> – количество ГТС, у которых определены балансодержатели;</t>
    </r>
  </si>
  <si>
    <r>
      <t>N</t>
    </r>
    <r>
      <rPr>
        <vertAlign val="subscript"/>
        <sz val="12"/>
        <rFont val="Times New Roman"/>
        <family val="1"/>
        <charset val="204"/>
      </rPr>
      <t>ГТС</t>
    </r>
    <r>
      <rPr>
        <sz val="12"/>
        <rFont val="Times New Roman"/>
        <family val="1"/>
        <charset val="204"/>
      </rPr>
      <t xml:space="preserve"> – общее количество ГТС</t>
    </r>
  </si>
  <si>
    <r>
      <t>Р</t>
    </r>
    <r>
      <rPr>
        <vertAlign val="subscript"/>
        <sz val="12"/>
        <rFont val="Times New Roman"/>
        <family val="1"/>
        <charset val="204"/>
      </rPr>
      <t>ф</t>
    </r>
    <r>
      <rPr>
        <sz val="12"/>
        <rFont val="Times New Roman"/>
        <family val="1"/>
        <charset val="204"/>
      </rPr>
      <t xml:space="preserve"> (%) – показатель эффективности реализации финансовых средств на мероприятия по предупреждению ЧС в рамках региональных программ;</t>
    </r>
  </si>
  <si>
    <r>
      <t>V</t>
    </r>
    <r>
      <rPr>
        <vertAlign val="subscript"/>
        <sz val="12"/>
        <rFont val="Times New Roman"/>
        <family val="1"/>
        <charset val="204"/>
      </rPr>
      <t>ПЧС</t>
    </r>
    <r>
      <rPr>
        <sz val="12"/>
        <rFont val="Times New Roman"/>
        <family val="1"/>
        <charset val="204"/>
      </rPr>
      <t xml:space="preserve"> – объем реализованных финансовых средств на мероприятия по предупреждению ЧС в текущем году;</t>
    </r>
  </si>
  <si>
    <r>
      <t>V</t>
    </r>
    <r>
      <rPr>
        <vertAlign val="subscript"/>
        <sz val="12"/>
        <rFont val="Times New Roman"/>
        <family val="1"/>
        <charset val="204"/>
      </rPr>
      <t>РЦП</t>
    </r>
    <r>
      <rPr>
        <sz val="12"/>
        <rFont val="Times New Roman"/>
        <family val="1"/>
        <charset val="204"/>
      </rPr>
      <t xml:space="preserve"> – объем выделенного финансирования мероприятий по предупреждению ЧС в рамках региональных целевых программ на текущий год</t>
    </r>
  </si>
  <si>
    <r>
      <t>К</t>
    </r>
    <r>
      <rPr>
        <vertAlign val="subscript"/>
        <sz val="12"/>
        <rFont val="Times New Roman"/>
        <family val="1"/>
        <charset val="204"/>
      </rPr>
      <t>гот. учреждений снлк</t>
    </r>
    <r>
      <rPr>
        <sz val="12"/>
        <rFont val="Times New Roman"/>
        <family val="1"/>
        <charset val="204"/>
      </rPr>
      <t xml:space="preserve"> – показатель готовности учреждений СНЛК ГО к выполнению задач по предназначению; </t>
    </r>
  </si>
  <si>
    <r>
      <t>N</t>
    </r>
    <r>
      <rPr>
        <vertAlign val="subscript"/>
        <sz val="12"/>
        <rFont val="Times New Roman"/>
        <family val="1"/>
        <charset val="204"/>
      </rPr>
      <t xml:space="preserve"> гот. учреждений</t>
    </r>
    <r>
      <rPr>
        <sz val="12"/>
        <rFont val="Times New Roman"/>
        <family val="1"/>
        <charset val="204"/>
      </rPr>
      <t xml:space="preserve"> – количество учреждений СНЛК ГО, готовых к выполнению задач по предназначению;</t>
    </r>
  </si>
  <si>
    <r>
      <t>N</t>
    </r>
    <r>
      <rPr>
        <vertAlign val="subscript"/>
        <sz val="12"/>
        <rFont val="Times New Roman"/>
        <family val="1"/>
        <charset val="204"/>
      </rPr>
      <t xml:space="preserve"> общ. кол.  учреждений</t>
    </r>
    <r>
      <rPr>
        <sz val="12"/>
        <rFont val="Times New Roman"/>
        <family val="1"/>
        <charset val="204"/>
      </rPr>
      <t xml:space="preserve"> – общее количество учреждений СНЛК ГО</t>
    </r>
  </si>
  <si>
    <r>
      <t>К</t>
    </r>
    <r>
      <rPr>
        <vertAlign val="subscript"/>
        <sz val="12"/>
        <rFont val="Times New Roman"/>
        <family val="1"/>
        <charset val="204"/>
      </rPr>
      <t>вкл.в снлк нов. учр.</t>
    </r>
    <r>
      <rPr>
        <sz val="12"/>
        <rFont val="Times New Roman"/>
        <family val="1"/>
        <charset val="204"/>
      </rPr>
      <t xml:space="preserve"> – показатель включения в СНЛК ГО новых учреждений;</t>
    </r>
  </si>
  <si>
    <r>
      <t>N</t>
    </r>
    <r>
      <rPr>
        <vertAlign val="subscript"/>
        <sz val="12"/>
        <rFont val="Times New Roman"/>
        <family val="1"/>
        <charset val="204"/>
      </rPr>
      <t xml:space="preserve">нов. учр. снлк </t>
    </r>
    <r>
      <rPr>
        <sz val="12"/>
        <rFont val="Times New Roman"/>
        <family val="1"/>
        <charset val="204"/>
      </rPr>
      <t>– количество новых (включенных) учреждений СНЛК ГО;</t>
    </r>
  </si>
  <si>
    <r>
      <t>N</t>
    </r>
    <r>
      <rPr>
        <vertAlign val="subscript"/>
        <sz val="12"/>
        <rFont val="Times New Roman"/>
        <family val="1"/>
        <charset val="204"/>
      </rPr>
      <t xml:space="preserve"> общ. кол.  уч. снлк</t>
    </r>
    <r>
      <rPr>
        <sz val="12"/>
        <rFont val="Times New Roman"/>
        <family val="1"/>
        <charset val="204"/>
      </rPr>
      <t xml:space="preserve"> – общее количество учреждений СНЛК ГО.</t>
    </r>
  </si>
  <si>
    <r>
      <t>К</t>
    </r>
    <r>
      <rPr>
        <vertAlign val="subscript"/>
        <sz val="12"/>
        <rFont val="Times New Roman"/>
        <family val="1"/>
        <charset val="204"/>
      </rPr>
      <t xml:space="preserve"> датчик АСКРО</t>
    </r>
    <r>
      <rPr>
        <sz val="12"/>
        <rFont val="Times New Roman"/>
        <family val="1"/>
        <charset val="204"/>
      </rPr>
      <t xml:space="preserve"> – показатель работоспособности АСКРО;</t>
    </r>
  </si>
  <si>
    <r>
      <t>N</t>
    </r>
    <r>
      <rPr>
        <vertAlign val="subscript"/>
        <sz val="12"/>
        <rFont val="Times New Roman"/>
        <family val="1"/>
        <charset val="204"/>
      </rPr>
      <t xml:space="preserve"> кол. работающих</t>
    </r>
    <r>
      <rPr>
        <sz val="12"/>
        <rFont val="Times New Roman"/>
        <family val="1"/>
        <charset val="204"/>
      </rPr>
      <t xml:space="preserve"> – количество работающих датчиков;</t>
    </r>
  </si>
  <si>
    <r>
      <t xml:space="preserve"> N</t>
    </r>
    <r>
      <rPr>
        <vertAlign val="subscript"/>
        <sz val="12"/>
        <rFont val="Times New Roman"/>
        <family val="1"/>
        <charset val="204"/>
      </rPr>
      <t xml:space="preserve"> кол.установл.</t>
    </r>
    <r>
      <rPr>
        <sz val="12"/>
        <rFont val="Times New Roman"/>
        <family val="1"/>
        <charset val="204"/>
      </rPr>
      <t xml:space="preserve"> – количество установленных датчиков</t>
    </r>
  </si>
  <si>
    <r>
      <t>К</t>
    </r>
    <r>
      <rPr>
        <vertAlign val="subscript"/>
        <sz val="12"/>
        <rFont val="Times New Roman"/>
        <family val="1"/>
        <charset val="204"/>
      </rPr>
      <t>созд. АСКАВ</t>
    </r>
    <r>
      <rPr>
        <sz val="12"/>
        <rFont val="Times New Roman"/>
        <family val="1"/>
        <charset val="204"/>
      </rPr>
      <t xml:space="preserve"> – показатель оснащенности химически опасных объектов АСКАВ;</t>
    </r>
  </si>
  <si>
    <r>
      <t>N</t>
    </r>
    <r>
      <rPr>
        <vertAlign val="subscript"/>
        <sz val="12"/>
        <rFont val="Times New Roman"/>
        <family val="1"/>
        <charset val="204"/>
      </rPr>
      <t xml:space="preserve"> созд. АСКАВ </t>
    </r>
    <r>
      <rPr>
        <sz val="12"/>
        <rFont val="Times New Roman"/>
        <family val="1"/>
        <charset val="204"/>
      </rPr>
      <t xml:space="preserve"> - количество созданных</t>
    </r>
    <r>
      <rPr>
        <vertAlign val="sub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АСКАВ;</t>
    </r>
  </si>
  <si>
    <r>
      <t>N</t>
    </r>
    <r>
      <rPr>
        <vertAlign val="subscript"/>
        <sz val="12"/>
        <rFont val="Times New Roman"/>
        <family val="1"/>
        <charset val="204"/>
      </rPr>
      <t xml:space="preserve"> кол. треб. АСКАВ </t>
    </r>
    <r>
      <rPr>
        <sz val="12"/>
        <rFont val="Times New Roman"/>
        <family val="1"/>
        <charset val="204"/>
      </rPr>
      <t xml:space="preserve"> - количество требуемых АСКАВ</t>
    </r>
  </si>
  <si>
    <r>
      <t>N</t>
    </r>
    <r>
      <rPr>
        <vertAlign val="subscript"/>
        <sz val="12"/>
        <rFont val="Times New Roman"/>
        <family val="1"/>
        <charset val="204"/>
      </rPr>
      <t>ЧС</t>
    </r>
    <r>
      <rPr>
        <sz val="12"/>
        <rFont val="Times New Roman"/>
        <family val="1"/>
        <charset val="204"/>
      </rPr>
      <t xml:space="preserve"> – количество ЧС, проишествий</t>
    </r>
  </si>
  <si>
    <t>Резрв  МЧС Росиси на территории СКРЦ не создаётся</t>
  </si>
  <si>
    <t>Итого за раздел III</t>
  </si>
  <si>
    <t>Место за раздел III</t>
  </si>
  <si>
    <t>Итого за раздел II</t>
  </si>
  <si>
    <t>Место за раздел II</t>
  </si>
  <si>
    <t>Итого за раздел I</t>
  </si>
  <si>
    <t>Место за раздел I</t>
  </si>
  <si>
    <t>Итого за план</t>
  </si>
  <si>
    <t>SТ – площадь территории ЧР</t>
  </si>
  <si>
    <t>SП – площадь суточного покрытия территории ЧР;</t>
  </si>
  <si>
    <t>РЦМП на территори ЧР не создан</t>
  </si>
  <si>
    <r>
      <t>N</t>
    </r>
    <r>
      <rPr>
        <vertAlign val="subscript"/>
        <sz val="12"/>
        <rFont val="Times New Roman"/>
        <family val="1"/>
        <charset val="204"/>
      </rPr>
      <t>ЦМП</t>
    </r>
    <r>
      <rPr>
        <sz val="12"/>
        <rFont val="Times New Roman"/>
        <family val="1"/>
        <charset val="204"/>
      </rPr>
      <t xml:space="preserve"> – количество РЦМП на территории ЧР</t>
    </r>
  </si>
  <si>
    <t>М.М. Орцуев</t>
  </si>
  <si>
    <t>начальник управления гражданской защиты</t>
  </si>
  <si>
    <t>полковник</t>
  </si>
  <si>
    <t xml:space="preserve">Заместитель начальника Главного упаравления- </t>
  </si>
  <si>
    <t xml:space="preserve">Химически опасные объекты на территории ЧР отсутствуют , в связи с чем АСКАВ отсутствует </t>
  </si>
  <si>
    <t>Примечание -----</t>
  </si>
  <si>
    <t>31- количество происществий. Количество ЧС - 0</t>
  </si>
  <si>
    <t>План  реализации приоритетных направлений деятельности  Департамента гражданской защиты на 2014 год в Главном упарвлени МЧС России по Чеченской Республике за по состоянию на 20 октября 2014 года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</si>
</sst>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#,##0.0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57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0">
    <xf numFmtId="0" fontId="0" fillId="0" borderId="0" xfId="0"/>
    <xf numFmtId="4" fontId="3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0" xfId="0" applyFont="1" applyFill="1"/>
    <xf numFmtId="0" fontId="2" fillId="0" borderId="0" xfId="0" applyFont="1"/>
    <xf numFmtId="49" fontId="5" fillId="0" borderId="4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9" fontId="2" fillId="0" borderId="0" xfId="1" applyFont="1"/>
    <xf numFmtId="0" fontId="4" fillId="0" borderId="0" xfId="0" applyFont="1" applyFill="1" applyAlignment="1">
      <alignment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4" fillId="0" borderId="6" xfId="0" applyNumberFormat="1" applyFont="1" applyFill="1" applyBorder="1" applyAlignment="1">
      <alignment horizontal="center" vertical="center" wrapText="1"/>
    </xf>
    <xf numFmtId="9" fontId="4" fillId="0" borderId="1" xfId="1" applyFont="1" applyFill="1" applyBorder="1" applyAlignment="1">
      <alignment horizontal="center" vertical="center"/>
    </xf>
    <xf numFmtId="14" fontId="4" fillId="0" borderId="8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justify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10" fontId="4" fillId="0" borderId="1" xfId="1" applyNumberFormat="1" applyFont="1" applyFill="1" applyBorder="1" applyAlignment="1">
      <alignment horizontal="center" vertical="center"/>
    </xf>
    <xf numFmtId="10" fontId="3" fillId="0" borderId="1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4" fillId="0" borderId="6" xfId="0" applyFont="1" applyFill="1" applyBorder="1" applyAlignment="1">
      <alignment horizontal="left" vertical="center" wrapText="1"/>
    </xf>
    <xf numFmtId="49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justify" vertical="center" wrapText="1"/>
    </xf>
    <xf numFmtId="0" fontId="4" fillId="0" borderId="7" xfId="0" applyFont="1" applyFill="1" applyBorder="1" applyAlignment="1">
      <alignment horizontal="justify" vertical="center" wrapText="1"/>
    </xf>
    <xf numFmtId="0" fontId="4" fillId="0" borderId="14" xfId="0" applyFont="1" applyFill="1" applyBorder="1" applyAlignment="1">
      <alignment horizontal="justify" vertical="center" wrapText="1"/>
    </xf>
    <xf numFmtId="0" fontId="4" fillId="0" borderId="15" xfId="0" applyFont="1" applyFill="1" applyBorder="1" applyAlignment="1">
      <alignment horizontal="justify" vertical="center" wrapText="1"/>
    </xf>
    <xf numFmtId="0" fontId="4" fillId="0" borderId="16" xfId="0" applyFont="1" applyFill="1" applyBorder="1" applyAlignment="1">
      <alignment horizontal="justify" vertical="center" wrapText="1"/>
    </xf>
    <xf numFmtId="0" fontId="4" fillId="0" borderId="10" xfId="0" applyFont="1" applyFill="1" applyBorder="1" applyAlignment="1">
      <alignment horizontal="justify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justify" vertical="center" wrapText="1"/>
    </xf>
    <xf numFmtId="0" fontId="8" fillId="0" borderId="15" xfId="0" applyFont="1" applyFill="1" applyBorder="1" applyAlignment="1">
      <alignment horizontal="justify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justify" vertical="center" wrapText="1"/>
    </xf>
    <xf numFmtId="0" fontId="4" fillId="0" borderId="9" xfId="0" applyFont="1" applyFill="1" applyBorder="1" applyAlignment="1">
      <alignment horizontal="center" vertical="center"/>
    </xf>
    <xf numFmtId="9" fontId="4" fillId="0" borderId="19" xfId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20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9" fontId="4" fillId="0" borderId="13" xfId="1" applyFont="1" applyFill="1" applyBorder="1" applyAlignment="1">
      <alignment horizontal="center" vertical="center"/>
    </xf>
    <xf numFmtId="9" fontId="4" fillId="0" borderId="20" xfId="1" applyFont="1" applyFill="1" applyBorder="1" applyAlignment="1">
      <alignment horizontal="center" vertical="center"/>
    </xf>
    <xf numFmtId="9" fontId="4" fillId="0" borderId="20" xfId="0" applyNumberFormat="1" applyFont="1" applyFill="1" applyBorder="1" applyAlignment="1">
      <alignment horizontal="center" vertical="center"/>
    </xf>
    <xf numFmtId="9" fontId="4" fillId="0" borderId="13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4" fontId="3" fillId="0" borderId="18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49" fontId="5" fillId="0" borderId="13" xfId="0" applyNumberFormat="1" applyFont="1" applyFill="1" applyBorder="1" applyAlignment="1">
      <alignment horizontal="center" vertical="center" wrapText="1"/>
    </xf>
    <xf numFmtId="9" fontId="4" fillId="0" borderId="21" xfId="1" applyFont="1" applyFill="1" applyBorder="1" applyAlignment="1">
      <alignment horizontal="center" vertical="center"/>
    </xf>
    <xf numFmtId="9" fontId="4" fillId="0" borderId="2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10" xfId="0" applyNumberFormat="1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/>
    </xf>
    <xf numFmtId="10" fontId="4" fillId="0" borderId="6" xfId="0" applyNumberFormat="1" applyFont="1" applyFill="1" applyBorder="1" applyAlignment="1">
      <alignment horizontal="center" vertical="center"/>
    </xf>
    <xf numFmtId="9" fontId="4" fillId="0" borderId="19" xfId="0" applyNumberFormat="1" applyFont="1" applyFill="1" applyBorder="1" applyAlignment="1">
      <alignment horizontal="center" vertical="center"/>
    </xf>
    <xf numFmtId="10" fontId="4" fillId="0" borderId="19" xfId="0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justify" vertical="center" wrapText="1"/>
    </xf>
    <xf numFmtId="10" fontId="4" fillId="0" borderId="22" xfId="1" applyNumberFormat="1" applyFont="1" applyFill="1" applyBorder="1" applyAlignment="1">
      <alignment horizontal="center" vertical="center"/>
    </xf>
    <xf numFmtId="10" fontId="4" fillId="0" borderId="23" xfId="1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10" fontId="4" fillId="0" borderId="4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10" fontId="4" fillId="0" borderId="24" xfId="1" applyNumberFormat="1" applyFont="1" applyFill="1" applyBorder="1" applyAlignment="1">
      <alignment vertical="center"/>
    </xf>
    <xf numFmtId="10" fontId="4" fillId="0" borderId="25" xfId="0" applyNumberFormat="1" applyFont="1" applyFill="1" applyBorder="1" applyAlignment="1">
      <alignment vertical="center"/>
    </xf>
    <xf numFmtId="0" fontId="4" fillId="0" borderId="25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10" fontId="4" fillId="0" borderId="19" xfId="1" applyNumberFormat="1" applyFont="1" applyFill="1" applyBorder="1" applyAlignment="1">
      <alignment vertical="center"/>
    </xf>
    <xf numFmtId="164" fontId="4" fillId="0" borderId="13" xfId="0" applyNumberFormat="1" applyFont="1" applyFill="1" applyBorder="1" applyAlignment="1">
      <alignment horizontal="center" vertical="center"/>
    </xf>
    <xf numFmtId="164" fontId="4" fillId="0" borderId="13" xfId="1" applyNumberFormat="1" applyFont="1" applyFill="1" applyBorder="1" applyAlignment="1">
      <alignment horizontal="center" vertical="center"/>
    </xf>
    <xf numFmtId="10" fontId="4" fillId="0" borderId="26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9" fontId="4" fillId="0" borderId="14" xfId="1" applyFont="1" applyFill="1" applyBorder="1" applyAlignment="1">
      <alignment horizontal="center" vertical="center"/>
    </xf>
    <xf numFmtId="0" fontId="2" fillId="2" borderId="0" xfId="0" applyFont="1" applyFill="1"/>
    <xf numFmtId="0" fontId="2" fillId="0" borderId="0" xfId="0" applyFont="1" applyFill="1"/>
    <xf numFmtId="10" fontId="4" fillId="0" borderId="13" xfId="1" applyNumberFormat="1" applyFont="1" applyFill="1" applyBorder="1" applyAlignment="1">
      <alignment horizontal="center" vertical="center"/>
    </xf>
    <xf numFmtId="164" fontId="4" fillId="0" borderId="21" xfId="0" applyNumberFormat="1" applyFont="1" applyFill="1" applyBorder="1" applyAlignment="1">
      <alignment horizontal="center" vertical="center"/>
    </xf>
    <xf numFmtId="164" fontId="4" fillId="0" borderId="27" xfId="0" applyNumberFormat="1" applyFont="1" applyFill="1" applyBorder="1" applyAlignment="1">
      <alignment horizontal="center" vertical="center"/>
    </xf>
    <xf numFmtId="164" fontId="4" fillId="0" borderId="28" xfId="0" applyNumberFormat="1" applyFont="1" applyFill="1" applyBorder="1" applyAlignment="1">
      <alignment horizontal="center" vertical="center"/>
    </xf>
    <xf numFmtId="49" fontId="5" fillId="0" borderId="29" xfId="0" applyNumberFormat="1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vertical="center" wrapText="1"/>
    </xf>
    <xf numFmtId="164" fontId="4" fillId="0" borderId="29" xfId="0" applyNumberFormat="1" applyFont="1" applyFill="1" applyBorder="1" applyAlignment="1">
      <alignment horizontal="center" vertical="center"/>
    </xf>
    <xf numFmtId="49" fontId="5" fillId="0" borderId="30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164" fontId="4" fillId="0" borderId="22" xfId="1" applyNumberFormat="1" applyFont="1" applyFill="1" applyBorder="1" applyAlignment="1">
      <alignment horizontal="center" vertical="center"/>
    </xf>
    <xf numFmtId="9" fontId="4" fillId="0" borderId="22" xfId="1" applyFont="1" applyFill="1" applyBorder="1" applyAlignment="1">
      <alignment horizontal="center" vertical="center"/>
    </xf>
    <xf numFmtId="9" fontId="4" fillId="0" borderId="23" xfId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justify" vertical="center" wrapText="1"/>
    </xf>
    <xf numFmtId="9" fontId="4" fillId="0" borderId="31" xfId="1" applyFont="1" applyFill="1" applyBorder="1" applyAlignment="1">
      <alignment horizontal="center" vertical="center"/>
    </xf>
    <xf numFmtId="0" fontId="2" fillId="0" borderId="22" xfId="0" applyFont="1" applyFill="1" applyBorder="1"/>
    <xf numFmtId="164" fontId="4" fillId="3" borderId="22" xfId="1" applyNumberFormat="1" applyFont="1" applyFill="1" applyBorder="1" applyAlignment="1">
      <alignment horizontal="center" vertical="center"/>
    </xf>
    <xf numFmtId="49" fontId="5" fillId="3" borderId="30" xfId="0" applyNumberFormat="1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2" fillId="3" borderId="22" xfId="0" applyFont="1" applyFill="1" applyBorder="1"/>
    <xf numFmtId="9" fontId="10" fillId="0" borderId="13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164" fontId="10" fillId="0" borderId="27" xfId="0" applyNumberFormat="1" applyFont="1" applyFill="1" applyBorder="1" applyAlignment="1">
      <alignment horizontal="center" vertical="center"/>
    </xf>
    <xf numFmtId="164" fontId="10" fillId="0" borderId="1" xfId="1" applyNumberFormat="1" applyFont="1" applyFill="1" applyBorder="1" applyAlignment="1">
      <alignment horizontal="center" vertical="center"/>
    </xf>
    <xf numFmtId="9" fontId="10" fillId="0" borderId="13" xfId="1" applyFont="1" applyFill="1" applyBorder="1" applyAlignment="1">
      <alignment horizontal="center" vertical="center"/>
    </xf>
    <xf numFmtId="9" fontId="10" fillId="0" borderId="1" xfId="1" applyFont="1" applyFill="1" applyBorder="1" applyAlignment="1">
      <alignment horizontal="center" vertical="center"/>
    </xf>
    <xf numFmtId="9" fontId="10" fillId="0" borderId="14" xfId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0" fillId="0" borderId="13" xfId="0" applyNumberFormat="1" applyFont="1" applyFill="1" applyBorder="1" applyAlignment="1">
      <alignment horizontal="center" vertical="center"/>
    </xf>
    <xf numFmtId="10" fontId="10" fillId="0" borderId="26" xfId="0" applyNumberFormat="1" applyFont="1" applyFill="1" applyBorder="1" applyAlignment="1">
      <alignment horizontal="center" vertical="center"/>
    </xf>
    <xf numFmtId="164" fontId="10" fillId="0" borderId="13" xfId="1" applyNumberFormat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9" fontId="10" fillId="0" borderId="1" xfId="0" applyNumberFormat="1" applyFont="1" applyFill="1" applyBorder="1" applyAlignment="1">
      <alignment horizontal="center" vertical="center"/>
    </xf>
    <xf numFmtId="9" fontId="10" fillId="0" borderId="20" xfId="1" applyFont="1" applyFill="1" applyBorder="1" applyAlignment="1">
      <alignment horizontal="center" vertical="center"/>
    </xf>
    <xf numFmtId="9" fontId="10" fillId="0" borderId="20" xfId="0" applyNumberFormat="1" applyFont="1" applyFill="1" applyBorder="1" applyAlignment="1">
      <alignment horizontal="center" vertical="center"/>
    </xf>
    <xf numFmtId="9" fontId="10" fillId="0" borderId="19" xfId="1" applyFont="1" applyFill="1" applyBorder="1" applyAlignment="1">
      <alignment horizontal="center" vertical="center"/>
    </xf>
    <xf numFmtId="9" fontId="10" fillId="0" borderId="22" xfId="1" applyFont="1" applyFill="1" applyBorder="1" applyAlignment="1">
      <alignment horizontal="center" vertical="center"/>
    </xf>
    <xf numFmtId="164" fontId="10" fillId="0" borderId="21" xfId="0" applyNumberFormat="1" applyFont="1" applyFill="1" applyBorder="1" applyAlignment="1">
      <alignment horizontal="center" vertical="center"/>
    </xf>
    <xf numFmtId="9" fontId="10" fillId="0" borderId="32" xfId="1" applyFont="1" applyFill="1" applyBorder="1" applyAlignment="1">
      <alignment horizontal="center" vertical="center"/>
    </xf>
    <xf numFmtId="9" fontId="10" fillId="0" borderId="21" xfId="0" applyNumberFormat="1" applyFont="1" applyFill="1" applyBorder="1" applyAlignment="1">
      <alignment horizontal="center" vertical="center"/>
    </xf>
    <xf numFmtId="9" fontId="10" fillId="0" borderId="19" xfId="0" applyNumberFormat="1" applyFont="1" applyFill="1" applyBorder="1" applyAlignment="1">
      <alignment horizontal="center" vertical="center"/>
    </xf>
    <xf numFmtId="10" fontId="10" fillId="0" borderId="22" xfId="1" applyNumberFormat="1" applyFont="1" applyFill="1" applyBorder="1" applyAlignment="1">
      <alignment horizontal="center" vertical="center"/>
    </xf>
    <xf numFmtId="9" fontId="10" fillId="0" borderId="1" xfId="1" applyNumberFormat="1" applyFont="1" applyFill="1" applyBorder="1" applyAlignment="1">
      <alignment horizontal="center" vertical="center"/>
    </xf>
    <xf numFmtId="9" fontId="10" fillId="0" borderId="13" xfId="1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9" fontId="11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49" fontId="5" fillId="0" borderId="37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justify" vertical="center" wrapText="1"/>
    </xf>
    <xf numFmtId="0" fontId="8" fillId="0" borderId="17" xfId="0" applyFont="1" applyFill="1" applyBorder="1" applyAlignment="1">
      <alignment horizontal="justify" vertical="center" wrapText="1"/>
    </xf>
    <xf numFmtId="0" fontId="8" fillId="0" borderId="6" xfId="0" applyFont="1" applyFill="1" applyBorder="1" applyAlignment="1">
      <alignment horizontal="justify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14" fontId="4" fillId="0" borderId="18" xfId="0" applyNumberFormat="1" applyFont="1" applyFill="1" applyBorder="1" applyAlignment="1">
      <alignment horizontal="center" vertical="center" wrapText="1"/>
    </xf>
    <xf numFmtId="14" fontId="4" fillId="0" borderId="24" xfId="0" applyNumberFormat="1" applyFont="1" applyFill="1" applyBorder="1" applyAlignment="1">
      <alignment horizontal="center" vertical="center" wrapText="1"/>
    </xf>
    <xf numFmtId="14" fontId="4" fillId="0" borderId="19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justify" vertical="center" wrapText="1"/>
    </xf>
    <xf numFmtId="0" fontId="4" fillId="0" borderId="19" xfId="0" applyFont="1" applyFill="1" applyBorder="1" applyAlignment="1">
      <alignment horizontal="justify"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justify" vertical="center" wrapText="1"/>
    </xf>
    <xf numFmtId="0" fontId="4" fillId="0" borderId="7" xfId="0" applyFont="1" applyFill="1" applyBorder="1" applyAlignment="1">
      <alignment horizontal="justify" vertical="center" wrapText="1"/>
    </xf>
    <xf numFmtId="0" fontId="4" fillId="0" borderId="10" xfId="0" applyFont="1" applyFill="1" applyBorder="1" applyAlignment="1">
      <alignment horizontal="justify" vertical="center" wrapText="1"/>
    </xf>
    <xf numFmtId="49" fontId="5" fillId="0" borderId="37" xfId="0" applyNumberFormat="1" applyFont="1" applyFill="1" applyBorder="1" applyAlignment="1">
      <alignment vertical="center" wrapText="1"/>
    </xf>
    <xf numFmtId="49" fontId="5" fillId="0" borderId="12" xfId="0" applyNumberFormat="1" applyFont="1" applyFill="1" applyBorder="1" applyAlignment="1">
      <alignment vertical="center" wrapText="1"/>
    </xf>
    <xf numFmtId="49" fontId="5" fillId="0" borderId="11" xfId="0" applyNumberFormat="1" applyFont="1" applyFill="1" applyBorder="1" applyAlignment="1">
      <alignment vertical="center" wrapText="1"/>
    </xf>
    <xf numFmtId="0" fontId="4" fillId="0" borderId="24" xfId="0" applyFont="1" applyFill="1" applyBorder="1" applyAlignment="1">
      <alignment horizontal="justify" vertical="center" wrapText="1"/>
    </xf>
    <xf numFmtId="49" fontId="4" fillId="0" borderId="0" xfId="0" applyNumberFormat="1" applyFont="1" applyFill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justify" vertical="center" wrapText="1"/>
    </xf>
    <xf numFmtId="0" fontId="4" fillId="0" borderId="15" xfId="0" applyFont="1" applyFill="1" applyBorder="1" applyAlignment="1">
      <alignment horizontal="justify" vertical="center" wrapText="1"/>
    </xf>
    <xf numFmtId="0" fontId="4" fillId="0" borderId="33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justify" vertical="center" wrapText="1"/>
    </xf>
    <xf numFmtId="0" fontId="4" fillId="0" borderId="0" xfId="0" applyFont="1" applyFill="1" applyBorder="1" applyAlignment="1">
      <alignment horizontal="justify" vertical="center" wrapText="1"/>
    </xf>
    <xf numFmtId="0" fontId="4" fillId="0" borderId="18" xfId="0" applyFont="1" applyFill="1" applyBorder="1" applyAlignment="1">
      <alignment vertical="center" wrapText="1"/>
    </xf>
    <xf numFmtId="0" fontId="4" fillId="0" borderId="24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3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164" fontId="4" fillId="0" borderId="18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10" fontId="4" fillId="0" borderId="18" xfId="0" applyNumberFormat="1" applyFont="1" applyFill="1" applyBorder="1" applyAlignment="1">
      <alignment horizontal="center" vertical="center"/>
    </xf>
    <xf numFmtId="10" fontId="4" fillId="0" borderId="19" xfId="0" applyNumberFormat="1" applyFont="1" applyFill="1" applyBorder="1" applyAlignment="1">
      <alignment horizontal="center" vertical="center"/>
    </xf>
    <xf numFmtId="164" fontId="10" fillId="0" borderId="18" xfId="0" applyNumberFormat="1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justify" vertical="center" wrapText="1"/>
    </xf>
    <xf numFmtId="0" fontId="8" fillId="0" borderId="15" xfId="0" applyFont="1" applyFill="1" applyBorder="1" applyAlignment="1">
      <alignment horizontal="justify" vertical="center" wrapText="1"/>
    </xf>
    <xf numFmtId="0" fontId="8" fillId="0" borderId="9" xfId="0" applyFont="1" applyFill="1" applyBorder="1" applyAlignment="1">
      <alignment horizontal="justify" vertical="center" wrapText="1"/>
    </xf>
    <xf numFmtId="0" fontId="4" fillId="0" borderId="16" xfId="0" applyFont="1" applyFill="1" applyBorder="1" applyAlignment="1">
      <alignment horizontal="justify" vertical="center" wrapText="1"/>
    </xf>
    <xf numFmtId="0" fontId="4" fillId="0" borderId="20" xfId="0" applyFont="1" applyFill="1" applyBorder="1" applyAlignment="1">
      <alignment horizontal="justify" vertical="center" wrapText="1"/>
    </xf>
    <xf numFmtId="0" fontId="4" fillId="0" borderId="17" xfId="0" applyFont="1" applyFill="1" applyBorder="1" applyAlignment="1">
      <alignment horizontal="justify" vertical="center" wrapText="1"/>
    </xf>
    <xf numFmtId="0" fontId="4" fillId="0" borderId="20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vertical="center" wrapText="1"/>
    </xf>
    <xf numFmtId="0" fontId="4" fillId="0" borderId="34" xfId="0" applyFont="1" applyFill="1" applyBorder="1" applyAlignment="1">
      <alignment vertical="center" wrapText="1"/>
    </xf>
    <xf numFmtId="0" fontId="4" fillId="0" borderId="34" xfId="0" applyFont="1" applyFill="1" applyBorder="1" applyAlignment="1">
      <alignment horizontal="justify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horizontal="justify" wrapText="1"/>
    </xf>
    <xf numFmtId="0" fontId="4" fillId="0" borderId="7" xfId="0" applyFont="1" applyFill="1" applyBorder="1" applyAlignment="1">
      <alignment horizontal="justify" wrapText="1"/>
    </xf>
    <xf numFmtId="0" fontId="4" fillId="0" borderId="36" xfId="0" applyFont="1" applyFill="1" applyBorder="1" applyAlignment="1">
      <alignment horizontal="justify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justify" vertical="center" wrapText="1"/>
    </xf>
    <xf numFmtId="9" fontId="10" fillId="0" borderId="18" xfId="1" applyFont="1" applyFill="1" applyBorder="1" applyAlignment="1">
      <alignment horizontal="center" vertical="center"/>
    </xf>
    <xf numFmtId="9" fontId="10" fillId="0" borderId="24" xfId="1" applyFont="1" applyFill="1" applyBorder="1" applyAlignment="1">
      <alignment horizontal="center" vertical="center"/>
    </xf>
    <xf numFmtId="9" fontId="10" fillId="0" borderId="19" xfId="1" applyFont="1" applyFill="1" applyBorder="1" applyAlignment="1">
      <alignment horizontal="center" vertical="center"/>
    </xf>
    <xf numFmtId="9" fontId="4" fillId="0" borderId="18" xfId="1" applyFont="1" applyFill="1" applyBorder="1" applyAlignment="1">
      <alignment horizontal="center" vertical="center"/>
    </xf>
    <xf numFmtId="9" fontId="4" fillId="0" borderId="24" xfId="1" applyFont="1" applyFill="1" applyBorder="1" applyAlignment="1">
      <alignment horizontal="center" vertical="center"/>
    </xf>
    <xf numFmtId="9" fontId="4" fillId="0" borderId="19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8" fillId="0" borderId="14" xfId="0" applyFont="1" applyFill="1" applyBorder="1" applyAlignment="1">
      <alignment vertical="center" wrapText="1"/>
    </xf>
    <xf numFmtId="0" fontId="8" fillId="0" borderId="15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33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9" fontId="4" fillId="0" borderId="1" xfId="1" applyFont="1" applyFill="1" applyBorder="1" applyAlignment="1">
      <alignment horizontal="center" vertical="center"/>
    </xf>
    <xf numFmtId="9" fontId="10" fillId="0" borderId="1" xfId="1" applyFont="1" applyFill="1" applyBorder="1" applyAlignment="1">
      <alignment horizontal="center" vertical="center"/>
    </xf>
    <xf numFmtId="9" fontId="11" fillId="0" borderId="1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64" fontId="4" fillId="0" borderId="18" xfId="1" applyNumberFormat="1" applyFont="1" applyFill="1" applyBorder="1" applyAlignment="1">
      <alignment horizontal="center" vertical="center"/>
    </xf>
    <xf numFmtId="164" fontId="4" fillId="0" borderId="24" xfId="1" applyNumberFormat="1" applyFont="1" applyFill="1" applyBorder="1" applyAlignment="1">
      <alignment horizontal="center" vertical="center"/>
    </xf>
    <xf numFmtId="164" fontId="4" fillId="0" borderId="19" xfId="1" applyNumberFormat="1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9" fontId="10" fillId="0" borderId="18" xfId="1" applyNumberFormat="1" applyFont="1" applyFill="1" applyBorder="1" applyAlignment="1">
      <alignment horizontal="center" vertical="center"/>
    </xf>
    <xf numFmtId="9" fontId="10" fillId="0" borderId="24" xfId="1" applyNumberFormat="1" applyFont="1" applyFill="1" applyBorder="1" applyAlignment="1">
      <alignment horizontal="center" vertical="center"/>
    </xf>
    <xf numFmtId="9" fontId="10" fillId="0" borderId="19" xfId="1" applyNumberFormat="1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justify" vertical="center" wrapText="1"/>
    </xf>
    <xf numFmtId="0" fontId="8" fillId="0" borderId="7" xfId="0" applyFont="1" applyFill="1" applyBorder="1" applyAlignment="1">
      <alignment horizontal="justify" vertical="center" wrapText="1"/>
    </xf>
    <xf numFmtId="0" fontId="8" fillId="0" borderId="10" xfId="0" applyFont="1" applyFill="1" applyBorder="1" applyAlignment="1">
      <alignment horizontal="justify" vertical="center" wrapText="1"/>
    </xf>
    <xf numFmtId="9" fontId="4" fillId="0" borderId="18" xfId="1" applyNumberFormat="1" applyFont="1" applyFill="1" applyBorder="1" applyAlignment="1">
      <alignment horizontal="center" vertical="center"/>
    </xf>
    <xf numFmtId="9" fontId="4" fillId="0" borderId="24" xfId="1" applyNumberFormat="1" applyFont="1" applyFill="1" applyBorder="1" applyAlignment="1">
      <alignment horizontal="center" vertical="center"/>
    </xf>
    <xf numFmtId="9" fontId="4" fillId="0" borderId="19" xfId="1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justify" vertical="center" wrapText="1"/>
    </xf>
    <xf numFmtId="9" fontId="10" fillId="0" borderId="18" xfId="0" applyNumberFormat="1" applyFont="1" applyFill="1" applyBorder="1" applyAlignment="1">
      <alignment horizontal="center" vertical="center"/>
    </xf>
    <xf numFmtId="9" fontId="10" fillId="0" borderId="19" xfId="0" applyNumberFormat="1" applyFont="1" applyFill="1" applyBorder="1" applyAlignment="1">
      <alignment horizontal="center" vertical="center"/>
    </xf>
    <xf numFmtId="9" fontId="4" fillId="0" borderId="18" xfId="0" applyNumberFormat="1" applyFont="1" applyFill="1" applyBorder="1" applyAlignment="1">
      <alignment horizontal="center" vertical="center"/>
    </xf>
    <xf numFmtId="9" fontId="4" fillId="0" borderId="19" xfId="0" applyNumberFormat="1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justify" vertical="center" wrapText="1"/>
    </xf>
    <xf numFmtId="10" fontId="4" fillId="0" borderId="18" xfId="1" applyNumberFormat="1" applyFont="1" applyFill="1" applyBorder="1" applyAlignment="1">
      <alignment horizontal="center" vertical="center"/>
    </xf>
    <xf numFmtId="10" fontId="4" fillId="0" borderId="24" xfId="1" applyNumberFormat="1" applyFont="1" applyFill="1" applyBorder="1" applyAlignment="1">
      <alignment horizontal="center" vertical="center"/>
    </xf>
    <xf numFmtId="10" fontId="4" fillId="0" borderId="19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13.wmf"/><Relationship Id="rId13" Type="http://schemas.openxmlformats.org/officeDocument/2006/relationships/image" Target="../media/image18.wmf"/><Relationship Id="rId3" Type="http://schemas.openxmlformats.org/officeDocument/2006/relationships/image" Target="../media/image8.wmf"/><Relationship Id="rId7" Type="http://schemas.openxmlformats.org/officeDocument/2006/relationships/image" Target="../media/image12.wmf"/><Relationship Id="rId12" Type="http://schemas.openxmlformats.org/officeDocument/2006/relationships/image" Target="../media/image17.wmf"/><Relationship Id="rId17" Type="http://schemas.openxmlformats.org/officeDocument/2006/relationships/image" Target="../media/image22.wmf"/><Relationship Id="rId2" Type="http://schemas.openxmlformats.org/officeDocument/2006/relationships/image" Target="../media/image7.wmf"/><Relationship Id="rId16" Type="http://schemas.openxmlformats.org/officeDocument/2006/relationships/image" Target="../media/image21.wmf"/><Relationship Id="rId1" Type="http://schemas.openxmlformats.org/officeDocument/2006/relationships/image" Target="../media/image6.wmf"/><Relationship Id="rId6" Type="http://schemas.openxmlformats.org/officeDocument/2006/relationships/image" Target="../media/image11.wmf"/><Relationship Id="rId11" Type="http://schemas.openxmlformats.org/officeDocument/2006/relationships/image" Target="../media/image16.wmf"/><Relationship Id="rId5" Type="http://schemas.openxmlformats.org/officeDocument/2006/relationships/image" Target="../media/image10.wmf"/><Relationship Id="rId15" Type="http://schemas.openxmlformats.org/officeDocument/2006/relationships/image" Target="../media/image20.wmf"/><Relationship Id="rId10" Type="http://schemas.openxmlformats.org/officeDocument/2006/relationships/image" Target="../media/image15.wmf"/><Relationship Id="rId4" Type="http://schemas.openxmlformats.org/officeDocument/2006/relationships/image" Target="../media/image9.wmf"/><Relationship Id="rId9" Type="http://schemas.openxmlformats.org/officeDocument/2006/relationships/image" Target="../media/image14.wmf"/><Relationship Id="rId14" Type="http://schemas.openxmlformats.org/officeDocument/2006/relationships/image" Target="../media/image19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139</xdr:row>
      <xdr:rowOff>0</xdr:rowOff>
    </xdr:from>
    <xdr:to>
      <xdr:col>4</xdr:col>
      <xdr:colOff>485775</xdr:colOff>
      <xdr:row>139</xdr:row>
      <xdr:rowOff>428625</xdr:rowOff>
    </xdr:to>
    <xdr:pic>
      <xdr:nvPicPr>
        <xdr:cNvPr id="1124" name="Рисунок 1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05425" y="82715100"/>
          <a:ext cx="146685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142</xdr:row>
      <xdr:rowOff>0</xdr:rowOff>
    </xdr:from>
    <xdr:to>
      <xdr:col>5</xdr:col>
      <xdr:colOff>1200150</xdr:colOff>
      <xdr:row>142</xdr:row>
      <xdr:rowOff>428625</xdr:rowOff>
    </xdr:to>
    <xdr:pic>
      <xdr:nvPicPr>
        <xdr:cNvPr id="1125" name="Рисунок 16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305425" y="85658325"/>
          <a:ext cx="28860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148</xdr:row>
      <xdr:rowOff>0</xdr:rowOff>
    </xdr:from>
    <xdr:to>
      <xdr:col>4</xdr:col>
      <xdr:colOff>457200</xdr:colOff>
      <xdr:row>148</xdr:row>
      <xdr:rowOff>428625</xdr:rowOff>
    </xdr:to>
    <xdr:pic>
      <xdr:nvPicPr>
        <xdr:cNvPr id="1126" name="Рисунок 1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05425" y="90944700"/>
          <a:ext cx="14382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285750</xdr:colOff>
      <xdr:row>150</xdr:row>
      <xdr:rowOff>485775</xdr:rowOff>
    </xdr:from>
    <xdr:to>
      <xdr:col>5</xdr:col>
      <xdr:colOff>752475</xdr:colOff>
      <xdr:row>151</xdr:row>
      <xdr:rowOff>609600</xdr:rowOff>
    </xdr:to>
    <xdr:pic>
      <xdr:nvPicPr>
        <xdr:cNvPr id="1127" name="Рисунок 18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591175" y="93668850"/>
          <a:ext cx="215265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154</xdr:row>
      <xdr:rowOff>0</xdr:rowOff>
    </xdr:from>
    <xdr:to>
      <xdr:col>5</xdr:col>
      <xdr:colOff>1181100</xdr:colOff>
      <xdr:row>154</xdr:row>
      <xdr:rowOff>428625</xdr:rowOff>
    </xdr:to>
    <xdr:pic>
      <xdr:nvPicPr>
        <xdr:cNvPr id="1128" name="Рисунок 1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05425" y="96373950"/>
          <a:ext cx="286702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162</xdr:row>
      <xdr:rowOff>0</xdr:rowOff>
    </xdr:from>
    <xdr:to>
      <xdr:col>5</xdr:col>
      <xdr:colOff>762000</xdr:colOff>
      <xdr:row>162</xdr:row>
      <xdr:rowOff>428625</xdr:rowOff>
    </xdr:to>
    <xdr:pic>
      <xdr:nvPicPr>
        <xdr:cNvPr id="1129" name="Рисунок 20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305425" y="102231825"/>
          <a:ext cx="244792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66675</xdr:colOff>
      <xdr:row>173</xdr:row>
      <xdr:rowOff>800100</xdr:rowOff>
    </xdr:from>
    <xdr:to>
      <xdr:col>5</xdr:col>
      <xdr:colOff>1209675</xdr:colOff>
      <xdr:row>174</xdr:row>
      <xdr:rowOff>581025</xdr:rowOff>
    </xdr:to>
    <xdr:grpSp>
      <xdr:nvGrpSpPr>
        <xdr:cNvPr id="1130" name="Group 59"/>
        <xdr:cNvGrpSpPr>
          <a:grpSpLocks noChangeAspect="1"/>
        </xdr:cNvGrpSpPr>
      </xdr:nvGrpSpPr>
      <xdr:grpSpPr bwMode="auto">
        <a:xfrm>
          <a:off x="5771960" y="111259430"/>
          <a:ext cx="3040475" cy="571976"/>
          <a:chOff x="0" y="0"/>
          <a:chExt cx="6011" cy="938"/>
        </a:xfrm>
      </xdr:grpSpPr>
      <xdr:sp macro="" textlink="">
        <xdr:nvSpPr>
          <xdr:cNvPr id="1189" name="AutoShape 76"/>
          <xdr:cNvSpPr>
            <a:spLocks noChangeAspect="1" noChangeArrowheads="1"/>
          </xdr:cNvSpPr>
        </xdr:nvSpPr>
        <xdr:spPr bwMode="auto">
          <a:xfrm>
            <a:off x="0" y="0"/>
            <a:ext cx="6011" cy="9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190" name="Line 75"/>
          <xdr:cNvSpPr>
            <a:spLocks noChangeShapeType="1"/>
          </xdr:cNvSpPr>
        </xdr:nvSpPr>
        <xdr:spPr bwMode="auto">
          <a:xfrm>
            <a:off x="2789" y="505"/>
            <a:ext cx="2515" cy="0"/>
          </a:xfrm>
          <a:prstGeom prst="line">
            <a:avLst/>
          </a:prstGeom>
          <a:noFill/>
          <a:ln w="8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98" name="Rectangle 74"/>
          <xdr:cNvSpPr>
            <a:spLocks noChangeArrowheads="1"/>
          </xdr:cNvSpPr>
        </xdr:nvSpPr>
        <xdr:spPr bwMode="auto">
          <a:xfrm>
            <a:off x="5748" y="378"/>
            <a:ext cx="223" cy="242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%</a:t>
            </a:r>
          </a:p>
        </xdr:txBody>
      </xdr:sp>
      <xdr:sp macro="" textlink="">
        <xdr:nvSpPr>
          <xdr:cNvPr id="1097" name="Rectangle 73"/>
          <xdr:cNvSpPr>
            <a:spLocks noChangeArrowheads="1"/>
          </xdr:cNvSpPr>
        </xdr:nvSpPr>
        <xdr:spPr bwMode="auto">
          <a:xfrm>
            <a:off x="5384" y="378"/>
            <a:ext cx="445" cy="242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100</a:t>
            </a:r>
          </a:p>
        </xdr:txBody>
      </xdr:sp>
      <xdr:sp macro="" textlink="">
        <xdr:nvSpPr>
          <xdr:cNvPr id="1096" name="Rectangle 72"/>
          <xdr:cNvSpPr>
            <a:spLocks noChangeArrowheads="1"/>
          </xdr:cNvSpPr>
        </xdr:nvSpPr>
        <xdr:spPr bwMode="auto">
          <a:xfrm>
            <a:off x="5323" y="333"/>
            <a:ext cx="81" cy="257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000" b="0" i="0" u="none" strike="noStrike" baseline="0">
                <a:solidFill>
                  <a:srgbClr val="000000"/>
                </a:solidFill>
              </a:rPr>
              <a:t>´</a:t>
            </a:r>
          </a:p>
        </xdr:txBody>
      </xdr:sp>
      <xdr:sp macro="" textlink="">
        <xdr:nvSpPr>
          <xdr:cNvPr id="1095" name="Rectangle 71"/>
          <xdr:cNvSpPr>
            <a:spLocks noChangeArrowheads="1"/>
          </xdr:cNvSpPr>
        </xdr:nvSpPr>
        <xdr:spPr bwMode="auto">
          <a:xfrm>
            <a:off x="2651" y="348"/>
            <a:ext cx="121" cy="257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000" b="0" i="0" u="none" strike="noStrike" baseline="0">
                <a:solidFill>
                  <a:srgbClr val="000000"/>
                </a:solidFill>
              </a:rPr>
              <a:t>=</a:t>
            </a:r>
          </a:p>
        </xdr:txBody>
      </xdr:sp>
      <xdr:sp macro="" textlink="">
        <xdr:nvSpPr>
          <xdr:cNvPr id="1094" name="Rectangle 70"/>
          <xdr:cNvSpPr>
            <a:spLocks noChangeArrowheads="1"/>
          </xdr:cNvSpPr>
        </xdr:nvSpPr>
        <xdr:spPr bwMode="auto">
          <a:xfrm>
            <a:off x="2793" y="560"/>
            <a:ext cx="243" cy="318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n-US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N</a:t>
            </a:r>
          </a:p>
        </xdr:txBody>
      </xdr:sp>
      <xdr:sp macro="" textlink="">
        <xdr:nvSpPr>
          <xdr:cNvPr id="1093" name="Rectangle 69"/>
          <xdr:cNvSpPr>
            <a:spLocks noChangeArrowheads="1"/>
          </xdr:cNvSpPr>
        </xdr:nvSpPr>
        <xdr:spPr bwMode="auto">
          <a:xfrm>
            <a:off x="4068" y="605"/>
            <a:ext cx="1680" cy="318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учреждений</a:t>
            </a:r>
          </a:p>
        </xdr:txBody>
      </xdr:sp>
      <xdr:sp macro="" textlink="">
        <xdr:nvSpPr>
          <xdr:cNvPr id="1092" name="Rectangle 68"/>
          <xdr:cNvSpPr>
            <a:spLocks noChangeArrowheads="1"/>
          </xdr:cNvSpPr>
        </xdr:nvSpPr>
        <xdr:spPr bwMode="auto">
          <a:xfrm>
            <a:off x="3562" y="605"/>
            <a:ext cx="587" cy="318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кол.</a:t>
            </a:r>
          </a:p>
        </xdr:txBody>
      </xdr:sp>
      <xdr:sp macro="" textlink="">
        <xdr:nvSpPr>
          <xdr:cNvPr id="1091" name="Rectangle 67"/>
          <xdr:cNvSpPr>
            <a:spLocks noChangeArrowheads="1"/>
          </xdr:cNvSpPr>
        </xdr:nvSpPr>
        <xdr:spPr bwMode="auto">
          <a:xfrm>
            <a:off x="2975" y="605"/>
            <a:ext cx="688" cy="318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общ.</a:t>
            </a:r>
          </a:p>
        </xdr:txBody>
      </xdr:sp>
      <xdr:sp macro="" textlink="">
        <xdr:nvSpPr>
          <xdr:cNvPr id="1090" name="Rectangle 66"/>
          <xdr:cNvSpPr>
            <a:spLocks noChangeArrowheads="1"/>
          </xdr:cNvSpPr>
        </xdr:nvSpPr>
        <xdr:spPr bwMode="auto">
          <a:xfrm>
            <a:off x="3056" y="197"/>
            <a:ext cx="243" cy="318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n-US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N</a:t>
            </a:r>
          </a:p>
        </xdr:txBody>
      </xdr:sp>
      <xdr:sp macro="" textlink="">
        <xdr:nvSpPr>
          <xdr:cNvPr id="1089" name="Rectangle 65"/>
          <xdr:cNvSpPr>
            <a:spLocks noChangeArrowheads="1"/>
          </xdr:cNvSpPr>
        </xdr:nvSpPr>
        <xdr:spPr bwMode="auto">
          <a:xfrm>
            <a:off x="3825" y="227"/>
            <a:ext cx="1680" cy="318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учреждений</a:t>
            </a:r>
          </a:p>
        </xdr:txBody>
      </xdr:sp>
      <xdr:sp macro="" textlink="">
        <xdr:nvSpPr>
          <xdr:cNvPr id="1088" name="Rectangle 64"/>
          <xdr:cNvSpPr>
            <a:spLocks noChangeArrowheads="1"/>
          </xdr:cNvSpPr>
        </xdr:nvSpPr>
        <xdr:spPr bwMode="auto">
          <a:xfrm>
            <a:off x="3279" y="227"/>
            <a:ext cx="526" cy="318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гот.</a:t>
            </a:r>
          </a:p>
        </xdr:txBody>
      </xdr:sp>
      <xdr:sp macro="" textlink="">
        <xdr:nvSpPr>
          <xdr:cNvPr id="1087" name="Rectangle 63"/>
          <xdr:cNvSpPr>
            <a:spLocks noChangeArrowheads="1"/>
          </xdr:cNvSpPr>
        </xdr:nvSpPr>
        <xdr:spPr bwMode="auto">
          <a:xfrm>
            <a:off x="81" y="378"/>
            <a:ext cx="202" cy="318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К</a:t>
            </a:r>
          </a:p>
        </xdr:txBody>
      </xdr:sp>
      <xdr:sp macro="" textlink="">
        <xdr:nvSpPr>
          <xdr:cNvPr id="1086" name="Rectangle 62"/>
          <xdr:cNvSpPr>
            <a:spLocks noChangeArrowheads="1"/>
          </xdr:cNvSpPr>
        </xdr:nvSpPr>
        <xdr:spPr bwMode="auto">
          <a:xfrm>
            <a:off x="2226" y="454"/>
            <a:ext cx="668" cy="333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снлк</a:t>
            </a:r>
          </a:p>
        </xdr:txBody>
      </xdr:sp>
      <xdr:sp macro="" textlink="">
        <xdr:nvSpPr>
          <xdr:cNvPr id="1085" name="Rectangle 61"/>
          <xdr:cNvSpPr>
            <a:spLocks noChangeArrowheads="1"/>
          </xdr:cNvSpPr>
        </xdr:nvSpPr>
        <xdr:spPr bwMode="auto">
          <a:xfrm>
            <a:off x="830" y="439"/>
            <a:ext cx="1680" cy="318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учреждений</a:t>
            </a:r>
          </a:p>
        </xdr:txBody>
      </xdr:sp>
      <xdr:sp macro="" textlink="">
        <xdr:nvSpPr>
          <xdr:cNvPr id="1084" name="Rectangle 60"/>
          <xdr:cNvSpPr>
            <a:spLocks noChangeArrowheads="1"/>
          </xdr:cNvSpPr>
        </xdr:nvSpPr>
        <xdr:spPr bwMode="auto">
          <a:xfrm>
            <a:off x="263" y="424"/>
            <a:ext cx="526" cy="318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гот.</a:t>
            </a:r>
          </a:p>
        </xdr:txBody>
      </xdr:sp>
    </xdr:grpSp>
    <xdr:clientData/>
  </xdr:twoCellAnchor>
  <xdr:twoCellAnchor>
    <xdr:from>
      <xdr:col>3</xdr:col>
      <xdr:colOff>0</xdr:colOff>
      <xdr:row>177</xdr:row>
      <xdr:rowOff>0</xdr:rowOff>
    </xdr:from>
    <xdr:to>
      <xdr:col>5</xdr:col>
      <xdr:colOff>1190625</xdr:colOff>
      <xdr:row>177</xdr:row>
      <xdr:rowOff>704850</xdr:rowOff>
    </xdr:to>
    <xdr:grpSp>
      <xdr:nvGrpSpPr>
        <xdr:cNvPr id="1131" name="Group 37"/>
        <xdr:cNvGrpSpPr>
          <a:grpSpLocks noChangeAspect="1"/>
        </xdr:cNvGrpSpPr>
      </xdr:nvGrpSpPr>
      <xdr:grpSpPr bwMode="auto">
        <a:xfrm>
          <a:off x="5700713" y="114502406"/>
          <a:ext cx="3091148" cy="681990"/>
          <a:chOff x="0" y="0"/>
          <a:chExt cx="6246" cy="1105"/>
        </a:xfrm>
      </xdr:grpSpPr>
      <xdr:sp macro="" textlink="">
        <xdr:nvSpPr>
          <xdr:cNvPr id="1168" name="AutoShape 58"/>
          <xdr:cNvSpPr>
            <a:spLocks noChangeAspect="1" noChangeArrowheads="1"/>
          </xdr:cNvSpPr>
        </xdr:nvSpPr>
        <xdr:spPr bwMode="auto">
          <a:xfrm>
            <a:off x="0" y="0"/>
            <a:ext cx="6246" cy="110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169" name="Line 57"/>
          <xdr:cNvSpPr>
            <a:spLocks noChangeShapeType="1"/>
          </xdr:cNvSpPr>
        </xdr:nvSpPr>
        <xdr:spPr bwMode="auto">
          <a:xfrm>
            <a:off x="2940" y="595"/>
            <a:ext cx="2485" cy="0"/>
          </a:xfrm>
          <a:prstGeom prst="line">
            <a:avLst/>
          </a:prstGeom>
          <a:noFill/>
          <a:ln w="1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80" name="Rectangle 56"/>
          <xdr:cNvSpPr>
            <a:spLocks noChangeArrowheads="1"/>
          </xdr:cNvSpPr>
        </xdr:nvSpPr>
        <xdr:spPr bwMode="auto">
          <a:xfrm>
            <a:off x="5894" y="433"/>
            <a:ext cx="331" cy="343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3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%</a:t>
            </a:r>
          </a:p>
        </xdr:txBody>
      </xdr:sp>
      <xdr:sp macro="" textlink="">
        <xdr:nvSpPr>
          <xdr:cNvPr id="1079" name="Rectangle 55"/>
          <xdr:cNvSpPr>
            <a:spLocks noChangeArrowheads="1"/>
          </xdr:cNvSpPr>
        </xdr:nvSpPr>
        <xdr:spPr bwMode="auto">
          <a:xfrm>
            <a:off x="5543" y="433"/>
            <a:ext cx="496" cy="343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3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100</a:t>
            </a:r>
          </a:p>
        </xdr:txBody>
      </xdr:sp>
      <xdr:sp macro="" textlink="">
        <xdr:nvSpPr>
          <xdr:cNvPr id="1078" name="Rectangle 54"/>
          <xdr:cNvSpPr>
            <a:spLocks noChangeArrowheads="1"/>
          </xdr:cNvSpPr>
        </xdr:nvSpPr>
        <xdr:spPr bwMode="auto">
          <a:xfrm>
            <a:off x="5460" y="388"/>
            <a:ext cx="103" cy="343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300" b="0" i="0" u="none" strike="noStrike" baseline="0">
                <a:solidFill>
                  <a:srgbClr val="000000"/>
                </a:solidFill>
              </a:rPr>
              <a:t>´</a:t>
            </a:r>
          </a:p>
        </xdr:txBody>
      </xdr:sp>
      <xdr:sp macro="" textlink="">
        <xdr:nvSpPr>
          <xdr:cNvPr id="1077" name="Rectangle 53"/>
          <xdr:cNvSpPr>
            <a:spLocks noChangeArrowheads="1"/>
          </xdr:cNvSpPr>
        </xdr:nvSpPr>
        <xdr:spPr bwMode="auto">
          <a:xfrm>
            <a:off x="2771" y="388"/>
            <a:ext cx="165" cy="343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300" b="0" i="0" u="none" strike="noStrike" baseline="0">
                <a:solidFill>
                  <a:srgbClr val="000000"/>
                </a:solidFill>
              </a:rPr>
              <a:t>=</a:t>
            </a:r>
          </a:p>
        </xdr:txBody>
      </xdr:sp>
      <xdr:sp macro="" textlink="">
        <xdr:nvSpPr>
          <xdr:cNvPr id="1076" name="Rectangle 52"/>
          <xdr:cNvSpPr>
            <a:spLocks noChangeArrowheads="1"/>
          </xdr:cNvSpPr>
        </xdr:nvSpPr>
        <xdr:spPr bwMode="auto">
          <a:xfrm>
            <a:off x="2958" y="687"/>
            <a:ext cx="248" cy="314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n-US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N</a:t>
            </a:r>
          </a:p>
        </xdr:txBody>
      </xdr:sp>
      <xdr:sp macro="" textlink="">
        <xdr:nvSpPr>
          <xdr:cNvPr id="1075" name="Rectangle 51"/>
          <xdr:cNvSpPr>
            <a:spLocks noChangeArrowheads="1"/>
          </xdr:cNvSpPr>
        </xdr:nvSpPr>
        <xdr:spPr bwMode="auto">
          <a:xfrm>
            <a:off x="4902" y="732"/>
            <a:ext cx="683" cy="329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снлк</a:t>
            </a:r>
          </a:p>
        </xdr:txBody>
      </xdr:sp>
      <xdr:sp macro="" textlink="">
        <xdr:nvSpPr>
          <xdr:cNvPr id="1074" name="Rectangle 50"/>
          <xdr:cNvSpPr>
            <a:spLocks noChangeArrowheads="1"/>
          </xdr:cNvSpPr>
        </xdr:nvSpPr>
        <xdr:spPr bwMode="auto">
          <a:xfrm>
            <a:off x="4488" y="732"/>
            <a:ext cx="434" cy="329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уч.</a:t>
            </a:r>
          </a:p>
        </xdr:txBody>
      </xdr:sp>
      <xdr:sp macro="" textlink="">
        <xdr:nvSpPr>
          <xdr:cNvPr id="1073" name="Rectangle 49"/>
          <xdr:cNvSpPr>
            <a:spLocks noChangeArrowheads="1"/>
          </xdr:cNvSpPr>
        </xdr:nvSpPr>
        <xdr:spPr bwMode="auto">
          <a:xfrm>
            <a:off x="3806" y="732"/>
            <a:ext cx="600" cy="329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кол.</a:t>
            </a:r>
          </a:p>
        </xdr:txBody>
      </xdr:sp>
      <xdr:sp macro="" textlink="">
        <xdr:nvSpPr>
          <xdr:cNvPr id="1072" name="Rectangle 48"/>
          <xdr:cNvSpPr>
            <a:spLocks noChangeArrowheads="1"/>
          </xdr:cNvSpPr>
        </xdr:nvSpPr>
        <xdr:spPr bwMode="auto">
          <a:xfrm>
            <a:off x="3123" y="732"/>
            <a:ext cx="703" cy="329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общ.</a:t>
            </a:r>
          </a:p>
        </xdr:txBody>
      </xdr:sp>
      <xdr:sp macro="" textlink="">
        <xdr:nvSpPr>
          <xdr:cNvPr id="1071" name="Rectangle 47"/>
          <xdr:cNvSpPr>
            <a:spLocks noChangeArrowheads="1"/>
          </xdr:cNvSpPr>
        </xdr:nvSpPr>
        <xdr:spPr bwMode="auto">
          <a:xfrm>
            <a:off x="3247" y="239"/>
            <a:ext cx="248" cy="314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n-US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N</a:t>
            </a:r>
          </a:p>
        </xdr:txBody>
      </xdr:sp>
      <xdr:sp macro="" textlink="">
        <xdr:nvSpPr>
          <xdr:cNvPr id="1070" name="Rectangle 46"/>
          <xdr:cNvSpPr>
            <a:spLocks noChangeArrowheads="1"/>
          </xdr:cNvSpPr>
        </xdr:nvSpPr>
        <xdr:spPr bwMode="auto">
          <a:xfrm>
            <a:off x="4571" y="284"/>
            <a:ext cx="662" cy="314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снлк</a:t>
            </a:r>
          </a:p>
        </xdr:txBody>
      </xdr:sp>
      <xdr:sp macro="" textlink="">
        <xdr:nvSpPr>
          <xdr:cNvPr id="1069" name="Rectangle 45"/>
          <xdr:cNvSpPr>
            <a:spLocks noChangeArrowheads="1"/>
          </xdr:cNvSpPr>
        </xdr:nvSpPr>
        <xdr:spPr bwMode="auto">
          <a:xfrm>
            <a:off x="4074" y="284"/>
            <a:ext cx="434" cy="314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уч.</a:t>
            </a:r>
          </a:p>
        </xdr:txBody>
      </xdr:sp>
      <xdr:sp macro="" textlink="">
        <xdr:nvSpPr>
          <xdr:cNvPr id="1068" name="Rectangle 44"/>
          <xdr:cNvSpPr>
            <a:spLocks noChangeArrowheads="1"/>
          </xdr:cNvSpPr>
        </xdr:nvSpPr>
        <xdr:spPr bwMode="auto">
          <a:xfrm>
            <a:off x="3516" y="284"/>
            <a:ext cx="600" cy="314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нов.</a:t>
            </a:r>
          </a:p>
        </xdr:txBody>
      </xdr:sp>
      <xdr:sp macro="" textlink="">
        <xdr:nvSpPr>
          <xdr:cNvPr id="1067" name="Rectangle 43"/>
          <xdr:cNvSpPr>
            <a:spLocks noChangeArrowheads="1"/>
          </xdr:cNvSpPr>
        </xdr:nvSpPr>
        <xdr:spPr bwMode="auto">
          <a:xfrm>
            <a:off x="83" y="463"/>
            <a:ext cx="207" cy="314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К</a:t>
            </a:r>
          </a:p>
        </xdr:txBody>
      </xdr:sp>
      <xdr:sp macro="" textlink="">
        <xdr:nvSpPr>
          <xdr:cNvPr id="1066" name="Rectangle 42"/>
          <xdr:cNvSpPr>
            <a:spLocks noChangeArrowheads="1"/>
          </xdr:cNvSpPr>
        </xdr:nvSpPr>
        <xdr:spPr bwMode="auto">
          <a:xfrm>
            <a:off x="2544" y="493"/>
            <a:ext cx="434" cy="314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уч.</a:t>
            </a:r>
          </a:p>
        </xdr:txBody>
      </xdr:sp>
      <xdr:sp macro="" textlink="">
        <xdr:nvSpPr>
          <xdr:cNvPr id="1065" name="Rectangle 41"/>
          <xdr:cNvSpPr>
            <a:spLocks noChangeArrowheads="1"/>
          </xdr:cNvSpPr>
        </xdr:nvSpPr>
        <xdr:spPr bwMode="auto">
          <a:xfrm>
            <a:off x="1882" y="493"/>
            <a:ext cx="600" cy="314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нов.</a:t>
            </a:r>
          </a:p>
        </xdr:txBody>
      </xdr:sp>
      <xdr:sp macro="" textlink="">
        <xdr:nvSpPr>
          <xdr:cNvPr id="1064" name="Rectangle 40"/>
          <xdr:cNvSpPr>
            <a:spLocks noChangeArrowheads="1"/>
          </xdr:cNvSpPr>
        </xdr:nvSpPr>
        <xdr:spPr bwMode="auto">
          <a:xfrm>
            <a:off x="1220" y="493"/>
            <a:ext cx="765" cy="314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снлк.</a:t>
            </a:r>
          </a:p>
        </xdr:txBody>
      </xdr:sp>
      <xdr:sp macro="" textlink="">
        <xdr:nvSpPr>
          <xdr:cNvPr id="1063" name="Rectangle 39"/>
          <xdr:cNvSpPr>
            <a:spLocks noChangeArrowheads="1"/>
          </xdr:cNvSpPr>
        </xdr:nvSpPr>
        <xdr:spPr bwMode="auto">
          <a:xfrm>
            <a:off x="848" y="493"/>
            <a:ext cx="165" cy="314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в</a:t>
            </a:r>
          </a:p>
        </xdr:txBody>
      </xdr:sp>
      <xdr:sp macro="" textlink="">
        <xdr:nvSpPr>
          <xdr:cNvPr id="1062" name="Rectangle 38"/>
          <xdr:cNvSpPr>
            <a:spLocks noChangeArrowheads="1"/>
          </xdr:cNvSpPr>
        </xdr:nvSpPr>
        <xdr:spPr bwMode="auto">
          <a:xfrm>
            <a:off x="290" y="493"/>
            <a:ext cx="620" cy="314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вкл.</a:t>
            </a:r>
          </a:p>
        </xdr:txBody>
      </xdr:sp>
    </xdr:grpSp>
    <xdr:clientData/>
  </xdr:twoCellAnchor>
  <xdr:twoCellAnchor>
    <xdr:from>
      <xdr:col>3</xdr:col>
      <xdr:colOff>0</xdr:colOff>
      <xdr:row>181</xdr:row>
      <xdr:rowOff>0</xdr:rowOff>
    </xdr:from>
    <xdr:to>
      <xdr:col>5</xdr:col>
      <xdr:colOff>1143000</xdr:colOff>
      <xdr:row>181</xdr:row>
      <xdr:rowOff>609600</xdr:rowOff>
    </xdr:to>
    <xdr:grpSp>
      <xdr:nvGrpSpPr>
        <xdr:cNvPr id="1132" name="Group 19"/>
        <xdr:cNvGrpSpPr>
          <a:grpSpLocks noChangeAspect="1"/>
        </xdr:cNvGrpSpPr>
      </xdr:nvGrpSpPr>
      <xdr:grpSpPr bwMode="auto">
        <a:xfrm>
          <a:off x="5700713" y="118529100"/>
          <a:ext cx="3040475" cy="589788"/>
          <a:chOff x="0" y="0"/>
          <a:chExt cx="5710" cy="954"/>
        </a:xfrm>
      </xdr:grpSpPr>
      <xdr:sp macro="" textlink="">
        <xdr:nvSpPr>
          <xdr:cNvPr id="1151" name="AutoShape 36"/>
          <xdr:cNvSpPr>
            <a:spLocks noChangeAspect="1" noChangeArrowheads="1"/>
          </xdr:cNvSpPr>
        </xdr:nvSpPr>
        <xdr:spPr bwMode="auto">
          <a:xfrm>
            <a:off x="0" y="0"/>
            <a:ext cx="5710" cy="95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152" name="Line 35"/>
          <xdr:cNvSpPr>
            <a:spLocks noChangeShapeType="1"/>
          </xdr:cNvSpPr>
        </xdr:nvSpPr>
        <xdr:spPr bwMode="auto">
          <a:xfrm>
            <a:off x="2467" y="521"/>
            <a:ext cx="2376" cy="0"/>
          </a:xfrm>
          <a:prstGeom prst="line">
            <a:avLst/>
          </a:prstGeom>
          <a:noFill/>
          <a:ln w="1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58" name="Rectangle 34"/>
          <xdr:cNvSpPr>
            <a:spLocks noChangeArrowheads="1"/>
          </xdr:cNvSpPr>
        </xdr:nvSpPr>
        <xdr:spPr bwMode="auto">
          <a:xfrm>
            <a:off x="5402" y="388"/>
            <a:ext cx="269" cy="313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%</a:t>
            </a:r>
          </a:p>
        </xdr:txBody>
      </xdr:sp>
      <xdr:sp macro="" textlink="">
        <xdr:nvSpPr>
          <xdr:cNvPr id="1057" name="Rectangle 33"/>
          <xdr:cNvSpPr>
            <a:spLocks noChangeArrowheads="1"/>
          </xdr:cNvSpPr>
        </xdr:nvSpPr>
        <xdr:spPr bwMode="auto">
          <a:xfrm>
            <a:off x="4960" y="388"/>
            <a:ext cx="481" cy="313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100</a:t>
            </a:r>
          </a:p>
        </xdr:txBody>
      </xdr:sp>
      <xdr:sp macro="" textlink="">
        <xdr:nvSpPr>
          <xdr:cNvPr id="1056" name="Rectangle 32"/>
          <xdr:cNvSpPr>
            <a:spLocks noChangeArrowheads="1"/>
          </xdr:cNvSpPr>
        </xdr:nvSpPr>
        <xdr:spPr bwMode="auto">
          <a:xfrm>
            <a:off x="3384" y="611"/>
            <a:ext cx="96" cy="313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</a:p>
        </xdr:txBody>
      </xdr:sp>
      <xdr:sp macro="" textlink="">
        <xdr:nvSpPr>
          <xdr:cNvPr id="1055" name="Rectangle 31"/>
          <xdr:cNvSpPr>
            <a:spLocks noChangeArrowheads="1"/>
          </xdr:cNvSpPr>
        </xdr:nvSpPr>
        <xdr:spPr bwMode="auto">
          <a:xfrm>
            <a:off x="3153" y="239"/>
            <a:ext cx="96" cy="328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</a:p>
        </xdr:txBody>
      </xdr:sp>
      <xdr:sp macro="" textlink="">
        <xdr:nvSpPr>
          <xdr:cNvPr id="1054" name="Rectangle 30"/>
          <xdr:cNvSpPr>
            <a:spLocks noChangeArrowheads="1"/>
          </xdr:cNvSpPr>
        </xdr:nvSpPr>
        <xdr:spPr bwMode="auto">
          <a:xfrm>
            <a:off x="4864" y="313"/>
            <a:ext cx="96" cy="313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</a:rPr>
              <a:t>´</a:t>
            </a:r>
          </a:p>
        </xdr:txBody>
      </xdr:sp>
      <xdr:sp macro="" textlink="">
        <xdr:nvSpPr>
          <xdr:cNvPr id="1053" name="Rectangle 29"/>
          <xdr:cNvSpPr>
            <a:spLocks noChangeArrowheads="1"/>
          </xdr:cNvSpPr>
        </xdr:nvSpPr>
        <xdr:spPr bwMode="auto">
          <a:xfrm>
            <a:off x="2134" y="358"/>
            <a:ext cx="154" cy="313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</a:rPr>
              <a:t>=</a:t>
            </a:r>
          </a:p>
        </xdr:txBody>
      </xdr:sp>
      <xdr:sp macro="" textlink="">
        <xdr:nvSpPr>
          <xdr:cNvPr id="1052" name="Rectangle 28"/>
          <xdr:cNvSpPr>
            <a:spLocks noChangeArrowheads="1"/>
          </xdr:cNvSpPr>
        </xdr:nvSpPr>
        <xdr:spPr bwMode="auto">
          <a:xfrm>
            <a:off x="2711" y="581"/>
            <a:ext cx="231" cy="313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n-US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N</a:t>
            </a:r>
          </a:p>
        </xdr:txBody>
      </xdr:sp>
      <xdr:sp macro="" textlink="">
        <xdr:nvSpPr>
          <xdr:cNvPr id="1051" name="Rectangle 27"/>
          <xdr:cNvSpPr>
            <a:spLocks noChangeArrowheads="1"/>
          </xdr:cNvSpPr>
        </xdr:nvSpPr>
        <xdr:spPr bwMode="auto">
          <a:xfrm>
            <a:off x="3538" y="611"/>
            <a:ext cx="1288" cy="313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установл.</a:t>
            </a:r>
          </a:p>
        </xdr:txBody>
      </xdr:sp>
      <xdr:sp macro="" textlink="">
        <xdr:nvSpPr>
          <xdr:cNvPr id="1050" name="Rectangle 26"/>
          <xdr:cNvSpPr>
            <a:spLocks noChangeArrowheads="1"/>
          </xdr:cNvSpPr>
        </xdr:nvSpPr>
        <xdr:spPr bwMode="auto">
          <a:xfrm>
            <a:off x="2903" y="611"/>
            <a:ext cx="577" cy="313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кол.</a:t>
            </a:r>
          </a:p>
        </xdr:txBody>
      </xdr:sp>
      <xdr:sp macro="" textlink="">
        <xdr:nvSpPr>
          <xdr:cNvPr id="1049" name="Rectangle 25"/>
          <xdr:cNvSpPr>
            <a:spLocks noChangeArrowheads="1"/>
          </xdr:cNvSpPr>
        </xdr:nvSpPr>
        <xdr:spPr bwMode="auto">
          <a:xfrm>
            <a:off x="2480" y="194"/>
            <a:ext cx="231" cy="313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n-US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N</a:t>
            </a:r>
          </a:p>
        </xdr:txBody>
      </xdr:sp>
      <xdr:sp macro="" textlink="">
        <xdr:nvSpPr>
          <xdr:cNvPr id="1048" name="Rectangle 24"/>
          <xdr:cNvSpPr>
            <a:spLocks noChangeArrowheads="1"/>
          </xdr:cNvSpPr>
        </xdr:nvSpPr>
        <xdr:spPr bwMode="auto">
          <a:xfrm>
            <a:off x="3307" y="239"/>
            <a:ext cx="1653" cy="328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работающих</a:t>
            </a:r>
          </a:p>
        </xdr:txBody>
      </xdr:sp>
      <xdr:sp macro="" textlink="">
        <xdr:nvSpPr>
          <xdr:cNvPr id="1047" name="Rectangle 23"/>
          <xdr:cNvSpPr>
            <a:spLocks noChangeArrowheads="1"/>
          </xdr:cNvSpPr>
        </xdr:nvSpPr>
        <xdr:spPr bwMode="auto">
          <a:xfrm>
            <a:off x="2730" y="239"/>
            <a:ext cx="481" cy="328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кол</a:t>
            </a:r>
          </a:p>
        </xdr:txBody>
      </xdr:sp>
      <xdr:sp macro="" textlink="">
        <xdr:nvSpPr>
          <xdr:cNvPr id="1046" name="Rectangle 22"/>
          <xdr:cNvSpPr>
            <a:spLocks noChangeArrowheads="1"/>
          </xdr:cNvSpPr>
        </xdr:nvSpPr>
        <xdr:spPr bwMode="auto">
          <a:xfrm>
            <a:off x="77" y="402"/>
            <a:ext cx="192" cy="313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К</a:t>
            </a:r>
          </a:p>
        </xdr:txBody>
      </xdr:sp>
      <xdr:sp macro="" textlink="">
        <xdr:nvSpPr>
          <xdr:cNvPr id="1045" name="Rectangle 21"/>
          <xdr:cNvSpPr>
            <a:spLocks noChangeArrowheads="1"/>
          </xdr:cNvSpPr>
        </xdr:nvSpPr>
        <xdr:spPr bwMode="auto">
          <a:xfrm>
            <a:off x="1154" y="402"/>
            <a:ext cx="1000" cy="313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АСКРО</a:t>
            </a:r>
          </a:p>
        </xdr:txBody>
      </xdr:sp>
      <xdr:sp macro="" textlink="">
        <xdr:nvSpPr>
          <xdr:cNvPr id="1044" name="Rectangle 20"/>
          <xdr:cNvSpPr>
            <a:spLocks noChangeArrowheads="1"/>
          </xdr:cNvSpPr>
        </xdr:nvSpPr>
        <xdr:spPr bwMode="auto">
          <a:xfrm>
            <a:off x="308" y="417"/>
            <a:ext cx="981" cy="313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датчик.</a:t>
            </a:r>
          </a:p>
        </xdr:txBody>
      </xdr:sp>
    </xdr:grpSp>
    <xdr:clientData/>
  </xdr:twoCellAnchor>
  <xdr:twoCellAnchor>
    <xdr:from>
      <xdr:col>3</xdr:col>
      <xdr:colOff>0</xdr:colOff>
      <xdr:row>186</xdr:row>
      <xdr:rowOff>0</xdr:rowOff>
    </xdr:from>
    <xdr:to>
      <xdr:col>5</xdr:col>
      <xdr:colOff>1162050</xdr:colOff>
      <xdr:row>186</xdr:row>
      <xdr:rowOff>657225</xdr:rowOff>
    </xdr:to>
    <xdr:grpSp>
      <xdr:nvGrpSpPr>
        <xdr:cNvPr id="1133" name="Group 1"/>
        <xdr:cNvGrpSpPr>
          <a:grpSpLocks noChangeAspect="1"/>
        </xdr:cNvGrpSpPr>
      </xdr:nvGrpSpPr>
      <xdr:grpSpPr bwMode="auto">
        <a:xfrm>
          <a:off x="5700713" y="122077163"/>
          <a:ext cx="3059525" cy="635889"/>
          <a:chOff x="0" y="0"/>
          <a:chExt cx="5023" cy="1038"/>
        </a:xfrm>
      </xdr:grpSpPr>
      <xdr:sp macro="" textlink="">
        <xdr:nvSpPr>
          <xdr:cNvPr id="1135" name="AutoShape 17"/>
          <xdr:cNvSpPr>
            <a:spLocks noChangeAspect="1" noChangeArrowheads="1"/>
          </xdr:cNvSpPr>
        </xdr:nvSpPr>
        <xdr:spPr bwMode="auto">
          <a:xfrm>
            <a:off x="0" y="0"/>
            <a:ext cx="5023" cy="10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136" name="Line 16"/>
          <xdr:cNvSpPr>
            <a:spLocks noChangeShapeType="1"/>
          </xdr:cNvSpPr>
        </xdr:nvSpPr>
        <xdr:spPr bwMode="auto">
          <a:xfrm>
            <a:off x="1906" y="526"/>
            <a:ext cx="2336" cy="0"/>
          </a:xfrm>
          <a:prstGeom prst="line">
            <a:avLst/>
          </a:prstGeom>
          <a:noFill/>
          <a:ln w="9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39" name="Rectangle 15"/>
          <xdr:cNvSpPr>
            <a:spLocks noChangeArrowheads="1"/>
          </xdr:cNvSpPr>
        </xdr:nvSpPr>
        <xdr:spPr bwMode="auto">
          <a:xfrm>
            <a:off x="4317" y="376"/>
            <a:ext cx="420" cy="331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3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100</a:t>
            </a:r>
          </a:p>
        </xdr:txBody>
      </xdr:sp>
      <xdr:sp macro="" textlink="">
        <xdr:nvSpPr>
          <xdr:cNvPr id="1038" name="Rectangle 14"/>
          <xdr:cNvSpPr>
            <a:spLocks noChangeArrowheads="1"/>
          </xdr:cNvSpPr>
        </xdr:nvSpPr>
        <xdr:spPr bwMode="auto">
          <a:xfrm>
            <a:off x="2973" y="271"/>
            <a:ext cx="84" cy="331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3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</a:p>
        </xdr:txBody>
      </xdr:sp>
      <xdr:sp macro="" textlink="">
        <xdr:nvSpPr>
          <xdr:cNvPr id="1037" name="Rectangle 13"/>
          <xdr:cNvSpPr>
            <a:spLocks noChangeArrowheads="1"/>
          </xdr:cNvSpPr>
        </xdr:nvSpPr>
        <xdr:spPr bwMode="auto">
          <a:xfrm>
            <a:off x="4250" y="316"/>
            <a:ext cx="84" cy="346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300" b="0" i="0" u="none" strike="noStrike" baseline="0">
                <a:solidFill>
                  <a:srgbClr val="000000"/>
                </a:solidFill>
              </a:rPr>
              <a:t>´</a:t>
            </a:r>
          </a:p>
        </xdr:txBody>
      </xdr:sp>
      <xdr:sp macro="" textlink="">
        <xdr:nvSpPr>
          <xdr:cNvPr id="1036" name="Rectangle 12"/>
          <xdr:cNvSpPr>
            <a:spLocks noChangeArrowheads="1"/>
          </xdr:cNvSpPr>
        </xdr:nvSpPr>
        <xdr:spPr bwMode="auto">
          <a:xfrm>
            <a:off x="1613" y="376"/>
            <a:ext cx="134" cy="346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300" b="0" i="0" u="none" strike="noStrike" baseline="0">
                <a:solidFill>
                  <a:srgbClr val="000000"/>
                </a:solidFill>
              </a:rPr>
              <a:t>= </a:t>
            </a:r>
          </a:p>
        </xdr:txBody>
      </xdr:sp>
      <xdr:sp macro="" textlink="">
        <xdr:nvSpPr>
          <xdr:cNvPr id="1035" name="Rectangle 11"/>
          <xdr:cNvSpPr>
            <a:spLocks noChangeArrowheads="1"/>
          </xdr:cNvSpPr>
        </xdr:nvSpPr>
        <xdr:spPr bwMode="auto">
          <a:xfrm>
            <a:off x="1882" y="542"/>
            <a:ext cx="202" cy="316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n-US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N</a:t>
            </a:r>
          </a:p>
        </xdr:txBody>
      </xdr:sp>
      <xdr:sp macro="" textlink="">
        <xdr:nvSpPr>
          <xdr:cNvPr id="1034" name="Rectangle 10"/>
          <xdr:cNvSpPr>
            <a:spLocks noChangeArrowheads="1"/>
          </xdr:cNvSpPr>
        </xdr:nvSpPr>
        <xdr:spPr bwMode="auto">
          <a:xfrm>
            <a:off x="3209" y="542"/>
            <a:ext cx="874" cy="331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АСКАВ</a:t>
            </a:r>
          </a:p>
        </xdr:txBody>
      </xdr:sp>
      <xdr:sp macro="" textlink="">
        <xdr:nvSpPr>
          <xdr:cNvPr id="1033" name="Rectangle 9"/>
          <xdr:cNvSpPr>
            <a:spLocks noChangeArrowheads="1"/>
          </xdr:cNvSpPr>
        </xdr:nvSpPr>
        <xdr:spPr bwMode="auto">
          <a:xfrm>
            <a:off x="2721" y="542"/>
            <a:ext cx="571" cy="316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треб.</a:t>
            </a:r>
          </a:p>
        </xdr:txBody>
      </xdr:sp>
      <xdr:sp macro="" textlink="">
        <xdr:nvSpPr>
          <xdr:cNvPr id="1032" name="Rectangle 8"/>
          <xdr:cNvSpPr>
            <a:spLocks noChangeArrowheads="1"/>
          </xdr:cNvSpPr>
        </xdr:nvSpPr>
        <xdr:spPr bwMode="auto">
          <a:xfrm>
            <a:off x="2184" y="511"/>
            <a:ext cx="487" cy="316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кол.</a:t>
            </a:r>
          </a:p>
        </xdr:txBody>
      </xdr:sp>
      <xdr:sp macro="" textlink="">
        <xdr:nvSpPr>
          <xdr:cNvPr id="1031" name="Rectangle 7"/>
          <xdr:cNvSpPr>
            <a:spLocks noChangeArrowheads="1"/>
          </xdr:cNvSpPr>
        </xdr:nvSpPr>
        <xdr:spPr bwMode="auto">
          <a:xfrm>
            <a:off x="2066" y="226"/>
            <a:ext cx="202" cy="316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n-US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N</a:t>
            </a:r>
          </a:p>
        </xdr:txBody>
      </xdr:sp>
      <xdr:sp macro="" textlink="">
        <xdr:nvSpPr>
          <xdr:cNvPr id="1030" name="Rectangle 6"/>
          <xdr:cNvSpPr>
            <a:spLocks noChangeArrowheads="1"/>
          </xdr:cNvSpPr>
        </xdr:nvSpPr>
        <xdr:spPr bwMode="auto">
          <a:xfrm>
            <a:off x="3125" y="286"/>
            <a:ext cx="874" cy="316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АСКАВ</a:t>
            </a:r>
          </a:p>
        </xdr:txBody>
      </xdr:sp>
      <xdr:sp macro="" textlink="">
        <xdr:nvSpPr>
          <xdr:cNvPr id="1029" name="Rectangle 5"/>
          <xdr:cNvSpPr>
            <a:spLocks noChangeArrowheads="1"/>
          </xdr:cNvSpPr>
        </xdr:nvSpPr>
        <xdr:spPr bwMode="auto">
          <a:xfrm>
            <a:off x="2419" y="286"/>
            <a:ext cx="538" cy="316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созд</a:t>
            </a:r>
          </a:p>
        </xdr:txBody>
      </xdr:sp>
      <xdr:sp macro="" textlink="">
        <xdr:nvSpPr>
          <xdr:cNvPr id="1028" name="Rectangle 4"/>
          <xdr:cNvSpPr>
            <a:spLocks noChangeArrowheads="1"/>
          </xdr:cNvSpPr>
        </xdr:nvSpPr>
        <xdr:spPr bwMode="auto">
          <a:xfrm>
            <a:off x="67" y="391"/>
            <a:ext cx="185" cy="331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3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К</a:t>
            </a:r>
          </a:p>
        </xdr:txBody>
      </xdr:sp>
      <xdr:sp macro="" textlink="">
        <xdr:nvSpPr>
          <xdr:cNvPr id="1027" name="Rectangle 3"/>
          <xdr:cNvSpPr>
            <a:spLocks noChangeArrowheads="1"/>
          </xdr:cNvSpPr>
        </xdr:nvSpPr>
        <xdr:spPr bwMode="auto">
          <a:xfrm>
            <a:off x="790" y="436"/>
            <a:ext cx="924" cy="361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vertOverflow="clip" wrap="square" lIns="0" tIns="0" rIns="0" bIns="0" anchor="t"/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АСКАВ</a:t>
            </a:r>
          </a:p>
        </xdr:txBody>
      </xdr:sp>
      <xdr:sp macro="" textlink="">
        <xdr:nvSpPr>
          <xdr:cNvPr id="1026" name="Rectangle 2"/>
          <xdr:cNvSpPr>
            <a:spLocks noChangeArrowheads="1"/>
          </xdr:cNvSpPr>
        </xdr:nvSpPr>
        <xdr:spPr bwMode="auto">
          <a:xfrm>
            <a:off x="269" y="436"/>
            <a:ext cx="622" cy="331"/>
          </a:xfrm>
          <a:prstGeom prst="rect">
            <a:avLst/>
          </a:prstGeom>
          <a:noFill/>
          <a:ln>
            <a:noFill/>
          </a:ln>
          <a:extLst>
            <a:ext uri="{909E8E84-426E-40DD-AFC4-6F175D3DCCD1}"/>
            <a:ext uri="{91240B29-F687-4F45-9708-019B960494DF}"/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созд.</a:t>
            </a:r>
          </a:p>
        </xdr:txBody>
      </xdr:sp>
    </xdr:grpSp>
    <xdr:clientData/>
  </xdr:twoCellAnchor>
  <xdr:twoCellAnchor>
    <xdr:from>
      <xdr:col>5</xdr:col>
      <xdr:colOff>1038225</xdr:colOff>
      <xdr:row>186</xdr:row>
      <xdr:rowOff>200025</xdr:rowOff>
    </xdr:from>
    <xdr:to>
      <xdr:col>5</xdr:col>
      <xdr:colOff>1085850</xdr:colOff>
      <xdr:row>186</xdr:row>
      <xdr:rowOff>409575</xdr:rowOff>
    </xdr:to>
    <xdr:sp macro="" textlink="">
      <xdr:nvSpPr>
        <xdr:cNvPr id="1042" name="Rectangle 18"/>
        <xdr:cNvSpPr>
          <a:spLocks noChangeArrowheads="1"/>
        </xdr:cNvSpPr>
      </xdr:nvSpPr>
      <xdr:spPr bwMode="auto">
        <a:xfrm>
          <a:off x="8343900" y="85077300"/>
          <a:ext cx="47625" cy="209550"/>
        </a:xfrm>
        <a:prstGeom prst="rect">
          <a:avLst/>
        </a:prstGeom>
        <a:noFill/>
        <a:ln>
          <a:noFill/>
        </a:ln>
        <a:extLst>
          <a:ext uri="{909E8E84-426E-40DD-AFC4-6F175D3DCCD1}"/>
          <a:ext uri="{91240B29-F687-4F45-9708-019B960494DF}"/>
        </a:extLst>
      </xdr:spPr>
      <xdr:txBody>
        <a:bodyPr vertOverflow="clip" wrap="square" lIns="0" tIns="0" rIns="0" bIns="0" anchor="t"/>
        <a:lstStyle/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%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oleObject" Target="../embeddings/oleObject10.bin"/><Relationship Id="rId18" Type="http://schemas.openxmlformats.org/officeDocument/2006/relationships/oleObject" Target="../embeddings/oleObject15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17" Type="http://schemas.openxmlformats.org/officeDocument/2006/relationships/oleObject" Target="../embeddings/oleObject14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13.bin"/><Relationship Id="rId20" Type="http://schemas.openxmlformats.org/officeDocument/2006/relationships/oleObject" Target="../embeddings/oleObject1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5" Type="http://schemas.openxmlformats.org/officeDocument/2006/relationships/oleObject" Target="../embeddings/oleObject12.bin"/><Relationship Id="rId10" Type="http://schemas.openxmlformats.org/officeDocument/2006/relationships/oleObject" Target="../embeddings/oleObject7.bin"/><Relationship Id="rId19" Type="http://schemas.openxmlformats.org/officeDocument/2006/relationships/oleObject" Target="../embeddings/oleObject1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6.bin"/><Relationship Id="rId14" Type="http://schemas.openxmlformats.org/officeDocument/2006/relationships/oleObject" Target="../embeddings/oleObject1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2"/>
  <sheetViews>
    <sheetView tabSelected="1" view="pageBreakPreview" zoomScale="85" zoomScaleNormal="10" zoomScaleSheetLayoutView="85" zoomScalePageLayoutView="40" workbookViewId="0">
      <selection activeCell="A2" sqref="A2:N2"/>
    </sheetView>
  </sheetViews>
  <sheetFormatPr defaultRowHeight="15"/>
  <cols>
    <col min="1" max="1" width="11.28515625" style="36" customWidth="1"/>
    <col min="2" max="2" width="50.7109375" style="14" customWidth="1"/>
    <col min="3" max="3" width="17.5703125" style="14" customWidth="1"/>
    <col min="4" max="4" width="14.7109375" style="37" customWidth="1"/>
    <col min="5" max="5" width="10.5703125" style="14" customWidth="1"/>
    <col min="6" max="6" width="18.42578125" style="14" customWidth="1"/>
    <col min="7" max="7" width="9.140625" style="4"/>
    <col min="8" max="8" width="10.140625" style="38" customWidth="1"/>
    <col min="9" max="9" width="9.140625" style="4"/>
    <col min="10" max="10" width="9.42578125" style="4" customWidth="1"/>
    <col min="11" max="11" width="9.140625" style="4"/>
    <col min="12" max="12" width="10.140625" style="4" customWidth="1"/>
    <col min="13" max="13" width="9.140625" style="4"/>
    <col min="14" max="14" width="14.28515625" style="4" customWidth="1"/>
    <col min="15" max="15" width="25.85546875" style="14" customWidth="1"/>
    <col min="16" max="16384" width="9.140625" style="14"/>
  </cols>
  <sheetData>
    <row r="1" spans="1:18" s="9" customFormat="1" ht="39.75" customHeight="1">
      <c r="A1" s="185" t="s">
        <v>161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8"/>
    </row>
    <row r="2" spans="1:18" s="10" customFormat="1" ht="48.75" customHeight="1" thickBot="1">
      <c r="A2" s="186" t="s">
        <v>282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8"/>
    </row>
    <row r="3" spans="1:18" ht="16.5" thickTop="1">
      <c r="A3" s="11" t="s">
        <v>0</v>
      </c>
      <c r="B3" s="260" t="s">
        <v>2</v>
      </c>
      <c r="C3" s="12" t="s">
        <v>3</v>
      </c>
      <c r="D3" s="262" t="s">
        <v>5</v>
      </c>
      <c r="E3" s="263"/>
      <c r="F3" s="263"/>
      <c r="G3" s="252"/>
      <c r="H3" s="252"/>
      <c r="I3" s="252"/>
      <c r="J3" s="252"/>
      <c r="K3" s="252"/>
      <c r="L3" s="252" t="s">
        <v>114</v>
      </c>
      <c r="M3" s="252"/>
      <c r="N3" s="252"/>
      <c r="O3" s="13"/>
    </row>
    <row r="4" spans="1:18" ht="16.5" thickBot="1">
      <c r="A4" s="15" t="s">
        <v>1</v>
      </c>
      <c r="B4" s="261"/>
      <c r="C4" s="16" t="s">
        <v>4</v>
      </c>
      <c r="D4" s="174" t="s">
        <v>6</v>
      </c>
      <c r="E4" s="175"/>
      <c r="F4" s="175"/>
      <c r="G4" s="210"/>
      <c r="H4" s="210"/>
      <c r="I4" s="210"/>
      <c r="J4" s="210"/>
      <c r="K4" s="210"/>
      <c r="L4" s="210"/>
      <c r="M4" s="210"/>
      <c r="N4" s="210"/>
      <c r="O4" s="13"/>
    </row>
    <row r="5" spans="1:18" ht="39" customHeight="1" thickBot="1">
      <c r="A5" s="257" t="s">
        <v>7</v>
      </c>
      <c r="B5" s="258"/>
      <c r="C5" s="258"/>
      <c r="D5" s="258"/>
      <c r="E5" s="258"/>
      <c r="F5" s="258"/>
      <c r="G5" s="258"/>
      <c r="H5" s="258"/>
      <c r="I5" s="258"/>
      <c r="J5" s="258"/>
      <c r="K5" s="258"/>
      <c r="L5" s="258"/>
      <c r="M5" s="258"/>
      <c r="N5" s="259"/>
      <c r="O5" s="13"/>
    </row>
    <row r="6" spans="1:18" ht="66" customHeight="1" thickBot="1">
      <c r="A6" s="40">
        <v>1</v>
      </c>
      <c r="B6" s="17" t="s">
        <v>8</v>
      </c>
      <c r="C6" s="18"/>
      <c r="D6" s="235"/>
      <c r="E6" s="236"/>
      <c r="F6" s="236"/>
      <c r="G6" s="66"/>
      <c r="H6" s="66"/>
      <c r="I6" s="66"/>
      <c r="J6" s="66"/>
      <c r="K6" s="66"/>
      <c r="L6" s="124">
        <f>(L8+L20)/2</f>
        <v>0.25</v>
      </c>
      <c r="M6" s="66"/>
      <c r="N6" s="66"/>
      <c r="O6" s="13"/>
      <c r="R6" s="19"/>
    </row>
    <row r="7" spans="1:18" ht="70.5" customHeight="1" thickBot="1">
      <c r="A7" s="157" t="s">
        <v>132</v>
      </c>
      <c r="B7" s="172" t="s">
        <v>9</v>
      </c>
      <c r="C7" s="166" t="s">
        <v>10</v>
      </c>
      <c r="D7" s="193" t="s">
        <v>11</v>
      </c>
      <c r="E7" s="194"/>
      <c r="F7" s="194"/>
      <c r="G7" s="125"/>
      <c r="H7" s="125"/>
      <c r="I7" s="125"/>
      <c r="J7" s="125"/>
      <c r="K7" s="125"/>
      <c r="L7" s="125"/>
      <c r="M7" s="125"/>
      <c r="N7" s="125"/>
      <c r="O7" s="13"/>
    </row>
    <row r="8" spans="1:18" ht="54" customHeight="1" thickBot="1">
      <c r="A8" s="159"/>
      <c r="B8" s="173"/>
      <c r="C8" s="168"/>
      <c r="D8" s="219" t="s">
        <v>12</v>
      </c>
      <c r="E8" s="220"/>
      <c r="F8" s="220"/>
      <c r="G8" s="28"/>
      <c r="H8" s="28"/>
      <c r="I8" s="28"/>
      <c r="J8" s="28"/>
      <c r="K8" s="28"/>
      <c r="L8" s="129">
        <f>(L9+L14)/2</f>
        <v>0.5</v>
      </c>
      <c r="M8" s="28"/>
      <c r="N8" s="28"/>
      <c r="O8" s="13"/>
    </row>
    <row r="9" spans="1:18" ht="16.5" thickBot="1">
      <c r="A9" s="157" t="s">
        <v>133</v>
      </c>
      <c r="B9" s="172" t="s">
        <v>13</v>
      </c>
      <c r="C9" s="166"/>
      <c r="D9" s="254" t="s">
        <v>165</v>
      </c>
      <c r="E9" s="20" t="s">
        <v>14</v>
      </c>
      <c r="F9" s="234" t="s">
        <v>15</v>
      </c>
      <c r="G9" s="253"/>
      <c r="H9" s="253"/>
      <c r="I9" s="253"/>
      <c r="J9" s="253"/>
      <c r="K9" s="253"/>
      <c r="L9" s="266">
        <f>L12/L13</f>
        <v>1</v>
      </c>
      <c r="M9" s="253"/>
      <c r="N9" s="253"/>
      <c r="O9" s="13"/>
    </row>
    <row r="10" spans="1:18" ht="16.5" thickBot="1">
      <c r="A10" s="158"/>
      <c r="B10" s="184"/>
      <c r="C10" s="167"/>
      <c r="D10" s="255"/>
      <c r="E10" s="51" t="s">
        <v>16</v>
      </c>
      <c r="F10" s="177"/>
      <c r="G10" s="253"/>
      <c r="H10" s="253"/>
      <c r="I10" s="253"/>
      <c r="J10" s="253"/>
      <c r="K10" s="253"/>
      <c r="L10" s="266"/>
      <c r="M10" s="253"/>
      <c r="N10" s="253"/>
      <c r="O10" s="13"/>
    </row>
    <row r="11" spans="1:18" ht="42" customHeight="1" thickBot="1">
      <c r="A11" s="158"/>
      <c r="B11" s="184"/>
      <c r="C11" s="167"/>
      <c r="D11" s="195" t="s">
        <v>166</v>
      </c>
      <c r="E11" s="197"/>
      <c r="F11" s="197"/>
      <c r="G11" s="253"/>
      <c r="H11" s="253"/>
      <c r="I11" s="253"/>
      <c r="J11" s="253"/>
      <c r="K11" s="253"/>
      <c r="L11" s="266"/>
      <c r="M11" s="253"/>
      <c r="N11" s="253"/>
      <c r="O11" s="13"/>
    </row>
    <row r="12" spans="1:18" ht="38.25" customHeight="1" thickBot="1">
      <c r="A12" s="158"/>
      <c r="B12" s="184"/>
      <c r="C12" s="167"/>
      <c r="D12" s="178" t="s">
        <v>167</v>
      </c>
      <c r="E12" s="179"/>
      <c r="F12" s="179"/>
      <c r="G12" s="5"/>
      <c r="H12" s="5"/>
      <c r="I12" s="5"/>
      <c r="J12" s="5"/>
      <c r="K12" s="5"/>
      <c r="L12" s="136">
        <v>1</v>
      </c>
      <c r="M12" s="5"/>
      <c r="N12" s="5"/>
      <c r="O12" s="13"/>
    </row>
    <row r="13" spans="1:18" ht="31.5" customHeight="1" thickBot="1">
      <c r="A13" s="158"/>
      <c r="B13" s="184"/>
      <c r="C13" s="167"/>
      <c r="D13" s="219" t="s">
        <v>17</v>
      </c>
      <c r="E13" s="220"/>
      <c r="F13" s="220"/>
      <c r="G13" s="5"/>
      <c r="H13" s="5"/>
      <c r="I13" s="5"/>
      <c r="J13" s="5"/>
      <c r="K13" s="5"/>
      <c r="L13" s="136">
        <v>1</v>
      </c>
      <c r="M13" s="5"/>
      <c r="N13" s="5"/>
      <c r="O13" s="13"/>
    </row>
    <row r="14" spans="1:18" ht="16.5" thickBot="1">
      <c r="A14" s="157" t="s">
        <v>134</v>
      </c>
      <c r="B14" s="172" t="s">
        <v>18</v>
      </c>
      <c r="C14" s="166"/>
      <c r="D14" s="176" t="s">
        <v>168</v>
      </c>
      <c r="E14" s="48" t="s">
        <v>14</v>
      </c>
      <c r="F14" s="177" t="s">
        <v>15</v>
      </c>
      <c r="G14" s="253"/>
      <c r="H14" s="253"/>
      <c r="I14" s="253"/>
      <c r="J14" s="253"/>
      <c r="K14" s="253"/>
      <c r="L14" s="266">
        <f>L17/L18</f>
        <v>0</v>
      </c>
      <c r="M14" s="253"/>
      <c r="N14" s="253"/>
      <c r="O14" s="13"/>
    </row>
    <row r="15" spans="1:18" ht="16.5" thickBot="1">
      <c r="A15" s="158"/>
      <c r="B15" s="184"/>
      <c r="C15" s="167"/>
      <c r="D15" s="176"/>
      <c r="E15" s="21" t="s">
        <v>16</v>
      </c>
      <c r="F15" s="177"/>
      <c r="G15" s="253"/>
      <c r="H15" s="253"/>
      <c r="I15" s="253"/>
      <c r="J15" s="253"/>
      <c r="K15" s="253"/>
      <c r="L15" s="266"/>
      <c r="M15" s="253"/>
      <c r="N15" s="253"/>
      <c r="O15" s="13"/>
    </row>
    <row r="16" spans="1:18" ht="41.25" customHeight="1" thickBot="1">
      <c r="A16" s="158"/>
      <c r="B16" s="184"/>
      <c r="C16" s="167"/>
      <c r="D16" s="195" t="s">
        <v>169</v>
      </c>
      <c r="E16" s="196"/>
      <c r="F16" s="197"/>
      <c r="G16" s="253"/>
      <c r="H16" s="253"/>
      <c r="I16" s="253"/>
      <c r="J16" s="253"/>
      <c r="K16" s="253"/>
      <c r="L16" s="266"/>
      <c r="M16" s="253"/>
      <c r="N16" s="253"/>
      <c r="O16" s="13"/>
    </row>
    <row r="17" spans="1:15" ht="54.75" customHeight="1" thickBot="1">
      <c r="A17" s="158"/>
      <c r="B17" s="184"/>
      <c r="C17" s="167"/>
      <c r="D17" s="178" t="s">
        <v>170</v>
      </c>
      <c r="E17" s="179"/>
      <c r="F17" s="179"/>
      <c r="G17" s="5"/>
      <c r="H17" s="5"/>
      <c r="I17" s="5"/>
      <c r="J17" s="5"/>
      <c r="K17" s="5"/>
      <c r="L17" s="5">
        <v>0</v>
      </c>
      <c r="M17" s="5"/>
      <c r="N17" s="5"/>
      <c r="O17" s="13"/>
    </row>
    <row r="18" spans="1:15" ht="25.5" customHeight="1" thickBot="1">
      <c r="A18" s="159"/>
      <c r="B18" s="173"/>
      <c r="C18" s="168"/>
      <c r="D18" s="219" t="s">
        <v>19</v>
      </c>
      <c r="E18" s="220"/>
      <c r="F18" s="220"/>
      <c r="G18" s="5"/>
      <c r="H18" s="5"/>
      <c r="I18" s="5"/>
      <c r="J18" s="5"/>
      <c r="K18" s="5"/>
      <c r="L18" s="5">
        <v>4</v>
      </c>
      <c r="M18" s="5"/>
      <c r="N18" s="5"/>
      <c r="O18" s="13"/>
    </row>
    <row r="19" spans="1:15" ht="16.5" thickBot="1">
      <c r="A19" s="157" t="s">
        <v>135</v>
      </c>
      <c r="B19" s="172" t="s">
        <v>20</v>
      </c>
      <c r="C19" s="166" t="s">
        <v>21</v>
      </c>
      <c r="D19" s="193"/>
      <c r="E19" s="194"/>
      <c r="F19" s="194"/>
      <c r="G19" s="125"/>
      <c r="H19" s="125"/>
      <c r="I19" s="125"/>
      <c r="J19" s="125"/>
      <c r="K19" s="125"/>
      <c r="L19" s="125"/>
      <c r="M19" s="125"/>
      <c r="N19" s="125"/>
      <c r="O19" s="13"/>
    </row>
    <row r="20" spans="1:15" ht="58.5" customHeight="1" thickBot="1">
      <c r="A20" s="159"/>
      <c r="B20" s="173"/>
      <c r="C20" s="168"/>
      <c r="D20" s="219"/>
      <c r="E20" s="220"/>
      <c r="F20" s="220"/>
      <c r="G20" s="73"/>
      <c r="H20" s="73"/>
      <c r="I20" s="73"/>
      <c r="J20" s="73"/>
      <c r="K20" s="73"/>
      <c r="L20" s="138">
        <f>L21</f>
        <v>0</v>
      </c>
      <c r="M20" s="73"/>
      <c r="N20" s="73"/>
      <c r="O20" s="13"/>
    </row>
    <row r="21" spans="1:15" ht="16.5" thickBot="1">
      <c r="A21" s="157" t="s">
        <v>136</v>
      </c>
      <c r="B21" s="172" t="s">
        <v>22</v>
      </c>
      <c r="C21" s="166"/>
      <c r="D21" s="176" t="s">
        <v>23</v>
      </c>
      <c r="E21" s="48" t="s">
        <v>24</v>
      </c>
      <c r="F21" s="177" t="s">
        <v>15</v>
      </c>
      <c r="G21" s="264"/>
      <c r="H21" s="264"/>
      <c r="I21" s="264"/>
      <c r="J21" s="264"/>
      <c r="K21" s="264"/>
      <c r="L21" s="265">
        <f>L24/L25</f>
        <v>0</v>
      </c>
      <c r="M21" s="264"/>
      <c r="N21" s="264"/>
      <c r="O21" s="13"/>
    </row>
    <row r="22" spans="1:15" ht="16.5" thickBot="1">
      <c r="A22" s="158"/>
      <c r="B22" s="184"/>
      <c r="C22" s="167"/>
      <c r="D22" s="176"/>
      <c r="E22" s="21" t="s">
        <v>16</v>
      </c>
      <c r="F22" s="177"/>
      <c r="G22" s="264"/>
      <c r="H22" s="264"/>
      <c r="I22" s="264"/>
      <c r="J22" s="264"/>
      <c r="K22" s="264"/>
      <c r="L22" s="265"/>
      <c r="M22" s="264"/>
      <c r="N22" s="264"/>
      <c r="O22" s="13"/>
    </row>
    <row r="23" spans="1:15" ht="51.75" customHeight="1" thickBot="1">
      <c r="A23" s="158"/>
      <c r="B23" s="184"/>
      <c r="C23" s="167"/>
      <c r="D23" s="195" t="s">
        <v>171</v>
      </c>
      <c r="E23" s="196"/>
      <c r="F23" s="197"/>
      <c r="G23" s="264"/>
      <c r="H23" s="264"/>
      <c r="I23" s="264"/>
      <c r="J23" s="264"/>
      <c r="K23" s="264"/>
      <c r="L23" s="265"/>
      <c r="M23" s="264"/>
      <c r="N23" s="264"/>
      <c r="O23" s="13"/>
    </row>
    <row r="24" spans="1:15" ht="41.25" customHeight="1" thickBot="1">
      <c r="A24" s="158"/>
      <c r="B24" s="184"/>
      <c r="C24" s="167"/>
      <c r="D24" s="178" t="s">
        <v>25</v>
      </c>
      <c r="E24" s="179"/>
      <c r="F24" s="179"/>
      <c r="G24" s="5"/>
      <c r="H24" s="5"/>
      <c r="I24" s="5"/>
      <c r="J24" s="5"/>
      <c r="K24" s="5"/>
      <c r="L24" s="136">
        <v>0</v>
      </c>
      <c r="M24" s="5"/>
      <c r="N24" s="5"/>
      <c r="O24" s="13"/>
    </row>
    <row r="25" spans="1:15" ht="30.75" customHeight="1" thickBot="1">
      <c r="A25" s="159"/>
      <c r="B25" s="173"/>
      <c r="C25" s="168"/>
      <c r="D25" s="219" t="s">
        <v>26</v>
      </c>
      <c r="E25" s="220"/>
      <c r="F25" s="220"/>
      <c r="G25" s="5"/>
      <c r="H25" s="5"/>
      <c r="I25" s="5"/>
      <c r="J25" s="5"/>
      <c r="K25" s="5"/>
      <c r="L25" s="136">
        <v>17</v>
      </c>
      <c r="M25" s="5"/>
      <c r="N25" s="5"/>
      <c r="O25" s="13"/>
    </row>
    <row r="26" spans="1:15" ht="55.5" customHeight="1" thickBot="1">
      <c r="A26" s="40">
        <v>2</v>
      </c>
      <c r="B26" s="17" t="s">
        <v>27</v>
      </c>
      <c r="C26" s="18"/>
      <c r="D26" s="202"/>
      <c r="E26" s="203"/>
      <c r="F26" s="203"/>
      <c r="G26" s="63"/>
      <c r="H26" s="63"/>
      <c r="I26" s="63"/>
      <c r="J26" s="63"/>
      <c r="K26" s="63"/>
      <c r="L26" s="128">
        <v>1</v>
      </c>
      <c r="M26" s="63"/>
      <c r="N26" s="63"/>
      <c r="O26" s="13"/>
    </row>
    <row r="27" spans="1:15" ht="15.75">
      <c r="A27" s="157" t="s">
        <v>137</v>
      </c>
      <c r="B27" s="172" t="s">
        <v>28</v>
      </c>
      <c r="C27" s="166" t="s">
        <v>21</v>
      </c>
      <c r="D27" s="200" t="s">
        <v>29</v>
      </c>
      <c r="E27" s="201"/>
      <c r="F27" s="201"/>
      <c r="G27" s="267" t="s">
        <v>263</v>
      </c>
      <c r="H27" s="268"/>
      <c r="I27" s="268"/>
      <c r="J27" s="268"/>
      <c r="K27" s="268"/>
      <c r="L27" s="268"/>
      <c r="M27" s="268"/>
      <c r="N27" s="269"/>
      <c r="O27" s="13"/>
    </row>
    <row r="28" spans="1:15" ht="15.75">
      <c r="A28" s="158"/>
      <c r="B28" s="184"/>
      <c r="C28" s="167"/>
      <c r="D28" s="205"/>
      <c r="E28" s="244"/>
      <c r="F28" s="206"/>
      <c r="G28" s="270"/>
      <c r="H28" s="271"/>
      <c r="I28" s="271"/>
      <c r="J28" s="271"/>
      <c r="K28" s="271"/>
      <c r="L28" s="271"/>
      <c r="M28" s="271"/>
      <c r="N28" s="272"/>
      <c r="O28" s="13"/>
    </row>
    <row r="29" spans="1:15" ht="15.75">
      <c r="A29" s="158"/>
      <c r="B29" s="184"/>
      <c r="C29" s="167"/>
      <c r="D29" s="205"/>
      <c r="E29" s="244"/>
      <c r="F29" s="206"/>
      <c r="G29" s="270"/>
      <c r="H29" s="271"/>
      <c r="I29" s="271"/>
      <c r="J29" s="271"/>
      <c r="K29" s="271"/>
      <c r="L29" s="271"/>
      <c r="M29" s="271"/>
      <c r="N29" s="272"/>
      <c r="O29" s="13"/>
    </row>
    <row r="30" spans="1:15" ht="15.75">
      <c r="A30" s="158"/>
      <c r="B30" s="184"/>
      <c r="C30" s="167"/>
      <c r="D30" s="205"/>
      <c r="E30" s="244"/>
      <c r="F30" s="206"/>
      <c r="G30" s="270"/>
      <c r="H30" s="271"/>
      <c r="I30" s="271"/>
      <c r="J30" s="271"/>
      <c r="K30" s="271"/>
      <c r="L30" s="271"/>
      <c r="M30" s="271"/>
      <c r="N30" s="272"/>
      <c r="O30" s="13"/>
    </row>
    <row r="31" spans="1:15" ht="15.75">
      <c r="A31" s="158"/>
      <c r="B31" s="184"/>
      <c r="C31" s="167"/>
      <c r="D31" s="205"/>
      <c r="E31" s="244"/>
      <c r="F31" s="206"/>
      <c r="G31" s="270"/>
      <c r="H31" s="271"/>
      <c r="I31" s="271"/>
      <c r="J31" s="271"/>
      <c r="K31" s="271"/>
      <c r="L31" s="271"/>
      <c r="M31" s="271"/>
      <c r="N31" s="272"/>
      <c r="O31" s="13"/>
    </row>
    <row r="32" spans="1:15" ht="53.25" customHeight="1" thickBot="1">
      <c r="A32" s="159"/>
      <c r="B32" s="173"/>
      <c r="C32" s="168"/>
      <c r="D32" s="221"/>
      <c r="E32" s="222"/>
      <c r="F32" s="222"/>
      <c r="G32" s="273"/>
      <c r="H32" s="274"/>
      <c r="I32" s="274"/>
      <c r="J32" s="274"/>
      <c r="K32" s="274"/>
      <c r="L32" s="274"/>
      <c r="M32" s="274"/>
      <c r="N32" s="275"/>
      <c r="O32" s="13"/>
    </row>
    <row r="33" spans="1:15" ht="16.5" thickBot="1">
      <c r="A33" s="157" t="s">
        <v>138</v>
      </c>
      <c r="B33" s="172" t="s">
        <v>30</v>
      </c>
      <c r="C33" s="166"/>
      <c r="D33" s="176" t="s">
        <v>172</v>
      </c>
      <c r="E33" s="48" t="s">
        <v>31</v>
      </c>
      <c r="F33" s="177" t="s">
        <v>15</v>
      </c>
      <c r="G33" s="252"/>
      <c r="H33" s="252"/>
      <c r="I33" s="252"/>
      <c r="J33" s="252"/>
      <c r="K33" s="252"/>
      <c r="L33" s="279">
        <v>0</v>
      </c>
      <c r="M33" s="252"/>
      <c r="N33" s="241"/>
      <c r="O33" s="13"/>
    </row>
    <row r="34" spans="1:15" ht="15.75">
      <c r="A34" s="158"/>
      <c r="B34" s="184"/>
      <c r="C34" s="167"/>
      <c r="D34" s="176"/>
      <c r="E34" s="21" t="s">
        <v>32</v>
      </c>
      <c r="F34" s="177"/>
      <c r="G34" s="256"/>
      <c r="H34" s="256"/>
      <c r="I34" s="256"/>
      <c r="J34" s="256"/>
      <c r="K34" s="256"/>
      <c r="L34" s="280"/>
      <c r="M34" s="256"/>
      <c r="N34" s="242"/>
      <c r="O34" s="13"/>
    </row>
    <row r="35" spans="1:15" ht="50.25" customHeight="1" thickBot="1">
      <c r="A35" s="158"/>
      <c r="B35" s="184"/>
      <c r="C35" s="167"/>
      <c r="D35" s="205" t="s">
        <v>173</v>
      </c>
      <c r="E35" s="244"/>
      <c r="F35" s="206"/>
      <c r="G35" s="210"/>
      <c r="H35" s="210"/>
      <c r="I35" s="210"/>
      <c r="J35" s="210"/>
      <c r="K35" s="210"/>
      <c r="L35" s="281"/>
      <c r="M35" s="210"/>
      <c r="N35" s="243"/>
      <c r="O35" s="13"/>
    </row>
    <row r="36" spans="1:15" ht="49.5" customHeight="1" thickBot="1">
      <c r="A36" s="158"/>
      <c r="B36" s="184"/>
      <c r="C36" s="167"/>
      <c r="D36" s="202" t="s">
        <v>33</v>
      </c>
      <c r="E36" s="203"/>
      <c r="F36" s="204"/>
      <c r="G36" s="39"/>
      <c r="H36" s="5"/>
      <c r="I36" s="5"/>
      <c r="J36" s="5"/>
      <c r="K36" s="5"/>
      <c r="L36" s="136">
        <v>0</v>
      </c>
      <c r="M36" s="5"/>
      <c r="N36" s="5"/>
      <c r="O36" s="13"/>
    </row>
    <row r="37" spans="1:15" ht="28.5" customHeight="1" thickBot="1">
      <c r="A37" s="159"/>
      <c r="B37" s="173"/>
      <c r="C37" s="168"/>
      <c r="D37" s="221" t="s">
        <v>34</v>
      </c>
      <c r="E37" s="222"/>
      <c r="F37" s="223"/>
      <c r="G37" s="5"/>
      <c r="H37" s="5"/>
      <c r="I37" s="5"/>
      <c r="J37" s="5"/>
      <c r="K37" s="5"/>
      <c r="L37" s="136">
        <v>0</v>
      </c>
      <c r="M37" s="5"/>
      <c r="N37" s="5"/>
      <c r="O37" s="13"/>
    </row>
    <row r="38" spans="1:15" ht="83.25" customHeight="1" thickBot="1">
      <c r="A38" s="40">
        <v>3</v>
      </c>
      <c r="B38" s="17" t="s">
        <v>35</v>
      </c>
      <c r="C38" s="18"/>
      <c r="D38" s="202"/>
      <c r="E38" s="203"/>
      <c r="F38" s="203"/>
      <c r="G38" s="66"/>
      <c r="H38" s="66"/>
      <c r="I38" s="66"/>
      <c r="J38" s="66"/>
      <c r="K38" s="66"/>
      <c r="L38" s="124">
        <f>L40</f>
        <v>1</v>
      </c>
      <c r="M38" s="66"/>
      <c r="N38" s="66"/>
      <c r="O38" s="13"/>
    </row>
    <row r="39" spans="1:15" ht="15.75">
      <c r="A39" s="157" t="s">
        <v>117</v>
      </c>
      <c r="B39" s="172" t="s">
        <v>36</v>
      </c>
      <c r="C39" s="166" t="s">
        <v>37</v>
      </c>
      <c r="D39" s="200" t="s">
        <v>38</v>
      </c>
      <c r="E39" s="201"/>
      <c r="F39" s="201"/>
      <c r="G39" s="57"/>
      <c r="H39" s="58"/>
      <c r="I39" s="58"/>
      <c r="J39" s="58"/>
      <c r="K39" s="58"/>
      <c r="L39" s="58"/>
      <c r="M39" s="58"/>
      <c r="N39" s="59"/>
      <c r="O39" s="13"/>
    </row>
    <row r="40" spans="1:15" ht="95.25" customHeight="1" thickBot="1">
      <c r="A40" s="159"/>
      <c r="B40" s="173"/>
      <c r="C40" s="168"/>
      <c r="D40" s="221"/>
      <c r="E40" s="222"/>
      <c r="F40" s="222"/>
      <c r="G40" s="64"/>
      <c r="H40" s="64"/>
      <c r="I40" s="64"/>
      <c r="J40" s="64"/>
      <c r="K40" s="64"/>
      <c r="L40" s="139">
        <f>L41</f>
        <v>1</v>
      </c>
      <c r="M40" s="64"/>
      <c r="N40" s="64"/>
      <c r="O40" s="13"/>
    </row>
    <row r="41" spans="1:15" ht="16.5" thickBot="1">
      <c r="A41" s="157" t="s">
        <v>123</v>
      </c>
      <c r="B41" s="172" t="s">
        <v>39</v>
      </c>
      <c r="C41" s="166"/>
      <c r="D41" s="176" t="s">
        <v>174</v>
      </c>
      <c r="E41" s="48" t="s">
        <v>31</v>
      </c>
      <c r="F41" s="177" t="s">
        <v>15</v>
      </c>
      <c r="G41" s="276"/>
      <c r="H41" s="276"/>
      <c r="I41" s="276"/>
      <c r="J41" s="276"/>
      <c r="K41" s="276"/>
      <c r="L41" s="282">
        <f>L44/L45</f>
        <v>1</v>
      </c>
      <c r="M41" s="276"/>
      <c r="N41" s="276"/>
      <c r="O41" s="13"/>
    </row>
    <row r="42" spans="1:15" ht="15.75">
      <c r="A42" s="158"/>
      <c r="B42" s="184"/>
      <c r="C42" s="167"/>
      <c r="D42" s="176"/>
      <c r="E42" s="21" t="s">
        <v>32</v>
      </c>
      <c r="F42" s="177"/>
      <c r="G42" s="277"/>
      <c r="H42" s="277"/>
      <c r="I42" s="277"/>
      <c r="J42" s="277"/>
      <c r="K42" s="277"/>
      <c r="L42" s="283"/>
      <c r="M42" s="277"/>
      <c r="N42" s="277"/>
      <c r="O42" s="13"/>
    </row>
    <row r="43" spans="1:15" ht="92.25" customHeight="1" thickBot="1">
      <c r="A43" s="158"/>
      <c r="B43" s="184"/>
      <c r="C43" s="167"/>
      <c r="D43" s="205" t="s">
        <v>175</v>
      </c>
      <c r="E43" s="244"/>
      <c r="F43" s="206"/>
      <c r="G43" s="278"/>
      <c r="H43" s="278"/>
      <c r="I43" s="278"/>
      <c r="J43" s="278"/>
      <c r="K43" s="278"/>
      <c r="L43" s="284"/>
      <c r="M43" s="278"/>
      <c r="N43" s="278"/>
      <c r="O43" s="13"/>
    </row>
    <row r="44" spans="1:15" ht="54" customHeight="1" thickBot="1">
      <c r="A44" s="158"/>
      <c r="B44" s="184"/>
      <c r="C44" s="167"/>
      <c r="D44" s="202" t="s">
        <v>40</v>
      </c>
      <c r="E44" s="203"/>
      <c r="F44" s="204"/>
      <c r="G44" s="5"/>
      <c r="H44" s="5"/>
      <c r="I44" s="5"/>
      <c r="J44" s="5"/>
      <c r="K44" s="5"/>
      <c r="L44" s="136">
        <v>7.9489000000000001</v>
      </c>
      <c r="M44" s="5"/>
      <c r="N44" s="5"/>
      <c r="O44" s="13"/>
    </row>
    <row r="45" spans="1:15" ht="36" customHeight="1" thickBot="1">
      <c r="A45" s="159"/>
      <c r="B45" s="173"/>
      <c r="C45" s="168"/>
      <c r="D45" s="221" t="s">
        <v>34</v>
      </c>
      <c r="E45" s="222"/>
      <c r="F45" s="223"/>
      <c r="G45" s="5"/>
      <c r="H45" s="5"/>
      <c r="I45" s="5"/>
      <c r="J45" s="5"/>
      <c r="K45" s="5"/>
      <c r="L45" s="136">
        <v>7.9489000000000001</v>
      </c>
      <c r="M45" s="5"/>
      <c r="N45" s="5"/>
      <c r="O45" s="13"/>
    </row>
    <row r="46" spans="1:15" ht="79.5" thickBot="1">
      <c r="A46" s="40">
        <v>4</v>
      </c>
      <c r="B46" s="17" t="s">
        <v>41</v>
      </c>
      <c r="C46" s="18"/>
      <c r="D46" s="178"/>
      <c r="E46" s="179"/>
      <c r="F46" s="179"/>
      <c r="G46" s="66"/>
      <c r="H46" s="66"/>
      <c r="I46" s="66"/>
      <c r="J46" s="66"/>
      <c r="K46" s="66"/>
      <c r="L46" s="124">
        <f>AVERAGE(L48,L57,L63,L73)</f>
        <v>1</v>
      </c>
      <c r="M46" s="66"/>
      <c r="N46" s="66"/>
      <c r="O46" s="13"/>
    </row>
    <row r="47" spans="1:15" ht="15.75">
      <c r="A47" s="181" t="s">
        <v>139</v>
      </c>
      <c r="B47" s="172" t="s">
        <v>42</v>
      </c>
      <c r="C47" s="166" t="s">
        <v>21</v>
      </c>
      <c r="D47" s="200"/>
      <c r="E47" s="201"/>
      <c r="F47" s="201"/>
      <c r="G47" s="57"/>
      <c r="H47" s="58"/>
      <c r="I47" s="58"/>
      <c r="J47" s="58"/>
      <c r="K47" s="58"/>
      <c r="L47" s="58"/>
      <c r="M47" s="58"/>
      <c r="N47" s="59"/>
      <c r="O47" s="13"/>
    </row>
    <row r="48" spans="1:15" ht="43.5" customHeight="1" thickBot="1">
      <c r="A48" s="183"/>
      <c r="B48" s="173"/>
      <c r="C48" s="168"/>
      <c r="D48" s="221"/>
      <c r="E48" s="222"/>
      <c r="F48" s="222"/>
      <c r="G48" s="65"/>
      <c r="H48" s="65"/>
      <c r="I48" s="65"/>
      <c r="J48" s="65"/>
      <c r="K48" s="65"/>
      <c r="L48" s="140">
        <f>L49</f>
        <v>1</v>
      </c>
      <c r="M48" s="65"/>
      <c r="N48" s="65"/>
      <c r="O48" s="13"/>
    </row>
    <row r="49" spans="1:15" ht="19.5" thickBot="1">
      <c r="A49" s="181" t="s">
        <v>140</v>
      </c>
      <c r="B49" s="198" t="s">
        <v>43</v>
      </c>
      <c r="C49" s="166"/>
      <c r="D49" s="176" t="s">
        <v>176</v>
      </c>
      <c r="E49" s="48" t="s">
        <v>177</v>
      </c>
      <c r="F49" s="177" t="s">
        <v>44</v>
      </c>
      <c r="G49" s="241"/>
      <c r="H49" s="241"/>
      <c r="I49" s="241"/>
      <c r="J49" s="241"/>
      <c r="K49" s="241"/>
      <c r="L49" s="238">
        <f>L53/L54</f>
        <v>1</v>
      </c>
      <c r="M49" s="241"/>
      <c r="N49" s="241"/>
      <c r="O49" s="13"/>
    </row>
    <row r="50" spans="1:15" ht="18.75">
      <c r="A50" s="182"/>
      <c r="B50" s="199"/>
      <c r="C50" s="167"/>
      <c r="D50" s="176"/>
      <c r="E50" s="21" t="s">
        <v>178</v>
      </c>
      <c r="F50" s="177"/>
      <c r="G50" s="242"/>
      <c r="H50" s="242"/>
      <c r="I50" s="242"/>
      <c r="J50" s="242"/>
      <c r="K50" s="242"/>
      <c r="L50" s="239"/>
      <c r="M50" s="242"/>
      <c r="N50" s="242"/>
      <c r="O50" s="13"/>
    </row>
    <row r="51" spans="1:15" ht="8.25" customHeight="1">
      <c r="A51" s="182"/>
      <c r="B51" s="199"/>
      <c r="C51" s="167"/>
      <c r="D51" s="195"/>
      <c r="E51" s="196"/>
      <c r="F51" s="197"/>
      <c r="G51" s="242"/>
      <c r="H51" s="242"/>
      <c r="I51" s="242"/>
      <c r="J51" s="242"/>
      <c r="K51" s="242"/>
      <c r="L51" s="239"/>
      <c r="M51" s="242"/>
      <c r="N51" s="242"/>
      <c r="O51" s="13"/>
    </row>
    <row r="52" spans="1:15" ht="69.75" customHeight="1" thickBot="1">
      <c r="A52" s="182"/>
      <c r="B52" s="199"/>
      <c r="C52" s="167"/>
      <c r="D52" s="195" t="s">
        <v>179</v>
      </c>
      <c r="E52" s="196"/>
      <c r="F52" s="197"/>
      <c r="G52" s="243"/>
      <c r="H52" s="243"/>
      <c r="I52" s="243"/>
      <c r="J52" s="243"/>
      <c r="K52" s="243"/>
      <c r="L52" s="240"/>
      <c r="M52" s="243"/>
      <c r="N52" s="243"/>
      <c r="O52" s="13"/>
    </row>
    <row r="53" spans="1:15" ht="48.75" customHeight="1" thickBot="1">
      <c r="A53" s="182"/>
      <c r="B53" s="199"/>
      <c r="C53" s="167"/>
      <c r="D53" s="178" t="s">
        <v>180</v>
      </c>
      <c r="E53" s="179"/>
      <c r="F53" s="180"/>
      <c r="G53" s="5"/>
      <c r="H53" s="5"/>
      <c r="I53" s="5"/>
      <c r="J53" s="5"/>
      <c r="K53" s="5"/>
      <c r="L53" s="136">
        <v>12</v>
      </c>
      <c r="M53" s="5"/>
      <c r="N53" s="5"/>
      <c r="O53" s="13"/>
    </row>
    <row r="54" spans="1:15" ht="39" customHeight="1" thickBot="1">
      <c r="A54" s="183"/>
      <c r="B54" s="228"/>
      <c r="C54" s="168"/>
      <c r="D54" s="221" t="s">
        <v>181</v>
      </c>
      <c r="E54" s="222"/>
      <c r="F54" s="223"/>
      <c r="G54" s="5"/>
      <c r="H54" s="5"/>
      <c r="I54" s="5"/>
      <c r="J54" s="5"/>
      <c r="K54" s="5"/>
      <c r="L54" s="136">
        <v>12</v>
      </c>
      <c r="M54" s="5"/>
      <c r="N54" s="5"/>
      <c r="O54" s="13"/>
    </row>
    <row r="55" spans="1:15" ht="16.5" thickBot="1">
      <c r="A55" s="157" t="s">
        <v>141</v>
      </c>
      <c r="B55" s="172" t="s">
        <v>45</v>
      </c>
      <c r="C55" s="166" t="s">
        <v>21</v>
      </c>
      <c r="D55" s="193"/>
      <c r="E55" s="194"/>
      <c r="F55" s="194"/>
      <c r="G55" s="125"/>
      <c r="H55" s="125"/>
      <c r="I55" s="125"/>
      <c r="J55" s="125"/>
      <c r="K55" s="125"/>
      <c r="L55" s="125"/>
      <c r="M55" s="125"/>
      <c r="N55" s="125"/>
      <c r="O55" s="13"/>
    </row>
    <row r="56" spans="1:15" ht="16.5" thickBot="1">
      <c r="A56" s="158"/>
      <c r="B56" s="184"/>
      <c r="C56" s="167"/>
      <c r="D56" s="195"/>
      <c r="E56" s="196"/>
      <c r="F56" s="197"/>
      <c r="G56" s="125"/>
      <c r="H56" s="125"/>
      <c r="I56" s="125"/>
      <c r="J56" s="125"/>
      <c r="K56" s="125"/>
      <c r="L56" s="125"/>
      <c r="M56" s="125"/>
      <c r="N56" s="125"/>
      <c r="O56" s="13"/>
    </row>
    <row r="57" spans="1:15" ht="51" customHeight="1" thickBot="1">
      <c r="A57" s="159"/>
      <c r="B57" s="173"/>
      <c r="C57" s="168"/>
      <c r="D57" s="219"/>
      <c r="E57" s="220"/>
      <c r="F57" s="220"/>
      <c r="G57" s="95"/>
      <c r="H57" s="95"/>
      <c r="I57" s="95"/>
      <c r="J57" s="95"/>
      <c r="K57" s="95"/>
      <c r="L57" s="138">
        <f>L58</f>
        <v>1</v>
      </c>
      <c r="M57" s="95"/>
      <c r="N57" s="95"/>
      <c r="O57" s="13"/>
    </row>
    <row r="58" spans="1:15" ht="19.5" thickBot="1">
      <c r="A58" s="157" t="s">
        <v>142</v>
      </c>
      <c r="B58" s="172" t="s">
        <v>46</v>
      </c>
      <c r="C58" s="166"/>
      <c r="D58" s="176" t="s">
        <v>182</v>
      </c>
      <c r="E58" s="48" t="s">
        <v>183</v>
      </c>
      <c r="F58" s="177" t="s">
        <v>15</v>
      </c>
      <c r="G58" s="276"/>
      <c r="H58" s="276"/>
      <c r="I58" s="276"/>
      <c r="J58" s="276"/>
      <c r="K58" s="276"/>
      <c r="L58" s="282">
        <v>1</v>
      </c>
      <c r="M58" s="276"/>
      <c r="N58" s="276"/>
      <c r="O58" s="13"/>
    </row>
    <row r="59" spans="1:15" ht="18.75">
      <c r="A59" s="158"/>
      <c r="B59" s="184"/>
      <c r="C59" s="167"/>
      <c r="D59" s="176"/>
      <c r="E59" s="21" t="s">
        <v>184</v>
      </c>
      <c r="F59" s="177"/>
      <c r="G59" s="277"/>
      <c r="H59" s="277"/>
      <c r="I59" s="277"/>
      <c r="J59" s="277"/>
      <c r="K59" s="277"/>
      <c r="L59" s="283"/>
      <c r="M59" s="277"/>
      <c r="N59" s="277"/>
      <c r="O59" s="13"/>
    </row>
    <row r="60" spans="1:15" ht="48.75" customHeight="1" thickBot="1">
      <c r="A60" s="158"/>
      <c r="B60" s="184"/>
      <c r="C60" s="167"/>
      <c r="D60" s="195" t="s">
        <v>185</v>
      </c>
      <c r="E60" s="196"/>
      <c r="F60" s="197"/>
      <c r="G60" s="278"/>
      <c r="H60" s="278"/>
      <c r="I60" s="278"/>
      <c r="J60" s="278"/>
      <c r="K60" s="278"/>
      <c r="L60" s="284"/>
      <c r="M60" s="278"/>
      <c r="N60" s="278"/>
      <c r="O60" s="13"/>
    </row>
    <row r="61" spans="1:15" ht="39.75" customHeight="1" thickBot="1">
      <c r="A61" s="158"/>
      <c r="B61" s="184"/>
      <c r="C61" s="167"/>
      <c r="D61" s="178" t="s">
        <v>186</v>
      </c>
      <c r="E61" s="179"/>
      <c r="F61" s="180"/>
      <c r="G61" s="5"/>
      <c r="H61" s="5"/>
      <c r="I61" s="5"/>
      <c r="J61" s="5"/>
      <c r="K61" s="5"/>
      <c r="L61" s="136">
        <v>0</v>
      </c>
      <c r="M61" s="5"/>
      <c r="N61" s="5"/>
      <c r="O61" s="13"/>
    </row>
    <row r="62" spans="1:15" ht="48" customHeight="1" thickBot="1">
      <c r="A62" s="159"/>
      <c r="B62" s="173"/>
      <c r="C62" s="168"/>
      <c r="D62" s="219" t="s">
        <v>187</v>
      </c>
      <c r="E62" s="220"/>
      <c r="F62" s="224"/>
      <c r="G62" s="5"/>
      <c r="H62" s="5"/>
      <c r="I62" s="5"/>
      <c r="J62" s="5"/>
      <c r="K62" s="5"/>
      <c r="L62" s="136">
        <v>0</v>
      </c>
      <c r="M62" s="5"/>
      <c r="N62" s="5"/>
      <c r="O62" s="13"/>
    </row>
    <row r="63" spans="1:15" ht="87.75" customHeight="1" thickBot="1">
      <c r="A63" s="40" t="s">
        <v>143</v>
      </c>
      <c r="B63" s="54" t="s">
        <v>47</v>
      </c>
      <c r="C63" s="18" t="s">
        <v>21</v>
      </c>
      <c r="D63" s="178"/>
      <c r="E63" s="179"/>
      <c r="F63" s="179"/>
      <c r="G63" s="92"/>
      <c r="H63" s="92"/>
      <c r="I63" s="92"/>
      <c r="J63" s="92"/>
      <c r="K63" s="92"/>
      <c r="L63" s="124">
        <f>L64+L69</f>
        <v>2</v>
      </c>
      <c r="M63" s="92"/>
      <c r="N63" s="92"/>
      <c r="O63" s="13"/>
    </row>
    <row r="64" spans="1:15" ht="46.5" customHeight="1">
      <c r="A64" s="157" t="s">
        <v>144</v>
      </c>
      <c r="B64" s="172" t="s">
        <v>48</v>
      </c>
      <c r="C64" s="166"/>
      <c r="D64" s="193" t="s">
        <v>49</v>
      </c>
      <c r="E64" s="194"/>
      <c r="F64" s="194"/>
      <c r="G64" s="276"/>
      <c r="H64" s="276"/>
      <c r="I64" s="276"/>
      <c r="J64" s="276"/>
      <c r="K64" s="276"/>
      <c r="L64" s="282">
        <f>(L66+L67)/L68</f>
        <v>1</v>
      </c>
      <c r="M64" s="276"/>
      <c r="N64" s="276"/>
      <c r="O64" s="13"/>
    </row>
    <row r="65" spans="1:16" ht="73.5" customHeight="1" thickBot="1">
      <c r="A65" s="158"/>
      <c r="B65" s="184"/>
      <c r="C65" s="167"/>
      <c r="D65" s="195" t="s">
        <v>188</v>
      </c>
      <c r="E65" s="196"/>
      <c r="F65" s="197"/>
      <c r="G65" s="278"/>
      <c r="H65" s="278"/>
      <c r="I65" s="278"/>
      <c r="J65" s="278"/>
      <c r="K65" s="278"/>
      <c r="L65" s="284"/>
      <c r="M65" s="278"/>
      <c r="N65" s="278"/>
      <c r="O65" s="13"/>
    </row>
    <row r="66" spans="1:16" ht="44.25" customHeight="1" thickBot="1">
      <c r="A66" s="158"/>
      <c r="B66" s="184"/>
      <c r="C66" s="167"/>
      <c r="D66" s="178" t="s">
        <v>189</v>
      </c>
      <c r="E66" s="179"/>
      <c r="F66" s="180"/>
      <c r="G66" s="5"/>
      <c r="H66" s="5"/>
      <c r="I66" s="5"/>
      <c r="J66" s="5"/>
      <c r="K66" s="5"/>
      <c r="L66" s="136">
        <v>10</v>
      </c>
      <c r="M66" s="5"/>
      <c r="N66" s="5"/>
      <c r="O66" s="13"/>
    </row>
    <row r="67" spans="1:16" ht="39.75" customHeight="1" thickBot="1">
      <c r="A67" s="158"/>
      <c r="B67" s="184"/>
      <c r="C67" s="167"/>
      <c r="D67" s="178" t="s">
        <v>190</v>
      </c>
      <c r="E67" s="179"/>
      <c r="F67" s="180"/>
      <c r="G67" s="39"/>
      <c r="H67" s="5"/>
      <c r="I67" s="5"/>
      <c r="J67" s="5"/>
      <c r="K67" s="5"/>
      <c r="L67" s="136">
        <v>30</v>
      </c>
      <c r="M67" s="5"/>
      <c r="N67" s="5"/>
      <c r="O67" s="13"/>
    </row>
    <row r="68" spans="1:16" ht="60" customHeight="1" thickBot="1">
      <c r="A68" s="159"/>
      <c r="B68" s="173"/>
      <c r="C68" s="168"/>
      <c r="D68" s="219" t="s">
        <v>191</v>
      </c>
      <c r="E68" s="220"/>
      <c r="F68" s="224"/>
      <c r="G68" s="5"/>
      <c r="H68" s="5"/>
      <c r="I68" s="5"/>
      <c r="J68" s="5"/>
      <c r="K68" s="5"/>
      <c r="L68" s="136">
        <v>40</v>
      </c>
      <c r="M68" s="5"/>
      <c r="N68" s="5"/>
      <c r="O68" s="13"/>
    </row>
    <row r="69" spans="1:16" ht="40.5" customHeight="1">
      <c r="A69" s="157" t="s">
        <v>145</v>
      </c>
      <c r="B69" s="172" t="s">
        <v>50</v>
      </c>
      <c r="C69" s="166"/>
      <c r="D69" s="193"/>
      <c r="E69" s="194"/>
      <c r="F69" s="194"/>
      <c r="G69" s="276"/>
      <c r="H69" s="276"/>
      <c r="I69" s="276"/>
      <c r="J69" s="276"/>
      <c r="K69" s="276"/>
      <c r="L69" s="282">
        <f>L71/L72</f>
        <v>1</v>
      </c>
      <c r="M69" s="276"/>
      <c r="N69" s="276"/>
      <c r="O69" s="13"/>
    </row>
    <row r="70" spans="1:16" ht="90.75" customHeight="1" thickBot="1">
      <c r="A70" s="158"/>
      <c r="B70" s="184"/>
      <c r="C70" s="167"/>
      <c r="D70" s="195" t="s">
        <v>192</v>
      </c>
      <c r="E70" s="196"/>
      <c r="F70" s="197"/>
      <c r="G70" s="278"/>
      <c r="H70" s="278"/>
      <c r="I70" s="278"/>
      <c r="J70" s="278"/>
      <c r="K70" s="278"/>
      <c r="L70" s="284"/>
      <c r="M70" s="278"/>
      <c r="N70" s="278"/>
      <c r="O70" s="13"/>
    </row>
    <row r="71" spans="1:16" ht="48.75" customHeight="1" thickBot="1">
      <c r="A71" s="158"/>
      <c r="B71" s="184"/>
      <c r="C71" s="167"/>
      <c r="D71" s="178" t="s">
        <v>193</v>
      </c>
      <c r="E71" s="179"/>
      <c r="F71" s="180"/>
      <c r="G71" s="5"/>
      <c r="H71" s="5"/>
      <c r="I71" s="5"/>
      <c r="J71" s="5"/>
      <c r="K71" s="5"/>
      <c r="L71" s="136">
        <v>12.86</v>
      </c>
      <c r="M71" s="5"/>
      <c r="N71" s="5"/>
      <c r="O71" s="13"/>
    </row>
    <row r="72" spans="1:16" ht="58.5" customHeight="1" thickBot="1">
      <c r="A72" s="159"/>
      <c r="B72" s="173"/>
      <c r="C72" s="168"/>
      <c r="D72" s="219" t="s">
        <v>194</v>
      </c>
      <c r="E72" s="220"/>
      <c r="F72" s="224"/>
      <c r="G72" s="5"/>
      <c r="H72" s="5"/>
      <c r="I72" s="5"/>
      <c r="J72" s="5"/>
      <c r="K72" s="5"/>
      <c r="L72" s="136">
        <v>12.86</v>
      </c>
      <c r="M72" s="5"/>
      <c r="N72" s="5"/>
      <c r="O72" s="13"/>
    </row>
    <row r="73" spans="1:16" ht="63.75" thickBot="1">
      <c r="A73" s="40" t="s">
        <v>146</v>
      </c>
      <c r="B73" s="54" t="s">
        <v>51</v>
      </c>
      <c r="C73" s="18" t="s">
        <v>21</v>
      </c>
      <c r="D73" s="178"/>
      <c r="E73" s="179"/>
      <c r="F73" s="179"/>
      <c r="G73" s="66"/>
      <c r="H73" s="66"/>
      <c r="I73" s="66"/>
      <c r="J73" s="66"/>
      <c r="K73" s="66"/>
      <c r="L73" s="124">
        <f>L74</f>
        <v>0</v>
      </c>
      <c r="M73" s="66"/>
      <c r="N73" s="66"/>
      <c r="O73" s="67"/>
    </row>
    <row r="74" spans="1:16" ht="19.5" thickBot="1">
      <c r="A74" s="157" t="s">
        <v>147</v>
      </c>
      <c r="B74" s="172" t="s">
        <v>52</v>
      </c>
      <c r="C74" s="166"/>
      <c r="D74" s="176" t="s">
        <v>195</v>
      </c>
      <c r="E74" s="48" t="s">
        <v>196</v>
      </c>
      <c r="F74" s="177" t="s">
        <v>53</v>
      </c>
      <c r="G74" s="241"/>
      <c r="H74" s="241"/>
      <c r="I74" s="241"/>
      <c r="J74" s="297"/>
      <c r="K74" s="241"/>
      <c r="L74" s="238">
        <f>L77/L78</f>
        <v>0</v>
      </c>
      <c r="M74" s="241"/>
      <c r="N74" s="288"/>
      <c r="O74" s="13"/>
    </row>
    <row r="75" spans="1:16" ht="18.75">
      <c r="A75" s="158"/>
      <c r="B75" s="184"/>
      <c r="C75" s="167"/>
      <c r="D75" s="176"/>
      <c r="E75" s="21" t="s">
        <v>197</v>
      </c>
      <c r="F75" s="177"/>
      <c r="G75" s="242"/>
      <c r="H75" s="242"/>
      <c r="I75" s="242"/>
      <c r="J75" s="298"/>
      <c r="K75" s="242"/>
      <c r="L75" s="239"/>
      <c r="M75" s="242"/>
      <c r="N75" s="289"/>
      <c r="O75" s="13"/>
    </row>
    <row r="76" spans="1:16" ht="69.75" customHeight="1" thickBot="1">
      <c r="A76" s="158"/>
      <c r="B76" s="184"/>
      <c r="C76" s="167"/>
      <c r="D76" s="195" t="s">
        <v>198</v>
      </c>
      <c r="E76" s="196"/>
      <c r="F76" s="197"/>
      <c r="G76" s="243"/>
      <c r="H76" s="243"/>
      <c r="I76" s="243"/>
      <c r="J76" s="299"/>
      <c r="K76" s="243"/>
      <c r="L76" s="240"/>
      <c r="M76" s="243"/>
      <c r="N76" s="290"/>
      <c r="O76" s="13"/>
      <c r="P76" s="22"/>
    </row>
    <row r="77" spans="1:16" ht="86.25" customHeight="1" thickBot="1">
      <c r="A77" s="158"/>
      <c r="B77" s="184"/>
      <c r="C77" s="167"/>
      <c r="D77" s="178" t="s">
        <v>199</v>
      </c>
      <c r="E77" s="179"/>
      <c r="F77" s="180"/>
      <c r="G77" s="5"/>
      <c r="H77" s="5"/>
      <c r="I77" s="5"/>
      <c r="J77" s="5"/>
      <c r="K77" s="5"/>
      <c r="L77" s="136">
        <v>0</v>
      </c>
      <c r="M77" s="5"/>
      <c r="N77" s="5"/>
      <c r="O77" s="13"/>
    </row>
    <row r="78" spans="1:16" ht="54" customHeight="1" thickBot="1">
      <c r="A78" s="158"/>
      <c r="B78" s="184"/>
      <c r="C78" s="167"/>
      <c r="D78" s="195" t="s">
        <v>200</v>
      </c>
      <c r="E78" s="197"/>
      <c r="F78" s="237"/>
      <c r="G78" s="68"/>
      <c r="H78" s="2"/>
      <c r="I78" s="69"/>
      <c r="J78" s="68"/>
      <c r="K78" s="69"/>
      <c r="L78" s="69">
        <v>0.1</v>
      </c>
      <c r="M78" s="7"/>
      <c r="N78" s="68"/>
      <c r="O78" s="23" t="s">
        <v>159</v>
      </c>
    </row>
    <row r="79" spans="1:16" ht="16.5" thickBot="1">
      <c r="A79" s="108"/>
      <c r="B79" s="116" t="s">
        <v>268</v>
      </c>
      <c r="C79" s="20"/>
      <c r="D79" s="42"/>
      <c r="E79" s="43"/>
      <c r="F79" s="47"/>
      <c r="G79" s="117"/>
      <c r="H79" s="114"/>
      <c r="I79" s="113"/>
      <c r="J79" s="114"/>
      <c r="K79" s="113"/>
      <c r="L79" s="142">
        <f>AVERAGE(L46,L38,L26,L6)</f>
        <v>0.8125</v>
      </c>
      <c r="M79" s="114"/>
      <c r="N79" s="82"/>
      <c r="O79" s="23"/>
    </row>
    <row r="80" spans="1:16" ht="16.5" thickBot="1">
      <c r="A80" s="70"/>
      <c r="B80" s="43" t="s">
        <v>269</v>
      </c>
      <c r="C80" s="20"/>
      <c r="D80" s="43"/>
      <c r="E80" s="43"/>
      <c r="F80" s="43"/>
      <c r="G80" s="114"/>
      <c r="H80" s="114"/>
      <c r="I80" s="114"/>
      <c r="J80" s="114"/>
      <c r="K80" s="114"/>
      <c r="L80" s="114"/>
      <c r="M80" s="114"/>
      <c r="N80" s="115"/>
      <c r="O80" s="23"/>
    </row>
    <row r="81" spans="1:15" ht="18.75" customHeight="1">
      <c r="A81" s="174" t="s">
        <v>54</v>
      </c>
      <c r="B81" s="175"/>
      <c r="C81" s="175"/>
      <c r="D81" s="175"/>
      <c r="E81" s="175"/>
      <c r="F81" s="175"/>
      <c r="G81" s="175"/>
      <c r="H81" s="175"/>
      <c r="I81" s="175"/>
      <c r="J81" s="175"/>
      <c r="K81" s="175"/>
      <c r="L81" s="175"/>
      <c r="M81" s="175"/>
      <c r="N81" s="175"/>
      <c r="O81" s="13"/>
    </row>
    <row r="82" spans="1:15" ht="18.75" customHeight="1">
      <c r="A82" s="174" t="s">
        <v>55</v>
      </c>
      <c r="B82" s="175"/>
      <c r="C82" s="175"/>
      <c r="D82" s="175"/>
      <c r="E82" s="175"/>
      <c r="F82" s="175"/>
      <c r="G82" s="175"/>
      <c r="H82" s="175"/>
      <c r="I82" s="175"/>
      <c r="J82" s="175"/>
      <c r="K82" s="175"/>
      <c r="L82" s="175"/>
      <c r="M82" s="175"/>
      <c r="N82" s="175"/>
      <c r="O82" s="13"/>
    </row>
    <row r="83" spans="1:15" ht="19.5" customHeight="1" thickBot="1">
      <c r="A83" s="174" t="s">
        <v>56</v>
      </c>
      <c r="B83" s="175"/>
      <c r="C83" s="175"/>
      <c r="D83" s="175"/>
      <c r="E83" s="175"/>
      <c r="F83" s="175"/>
      <c r="G83" s="175"/>
      <c r="H83" s="175"/>
      <c r="I83" s="175"/>
      <c r="J83" s="175"/>
      <c r="K83" s="175"/>
      <c r="L83" s="175"/>
      <c r="M83" s="175"/>
      <c r="N83" s="175"/>
      <c r="O83" s="13"/>
    </row>
    <row r="84" spans="1:15" ht="32.25" thickBot="1">
      <c r="A84" s="24">
        <v>1</v>
      </c>
      <c r="B84" s="25" t="s">
        <v>57</v>
      </c>
      <c r="C84" s="26"/>
      <c r="D84" s="178"/>
      <c r="E84" s="179"/>
      <c r="F84" s="179"/>
      <c r="G84" s="100"/>
      <c r="H84" s="100"/>
      <c r="I84" s="100"/>
      <c r="J84" s="100"/>
      <c r="K84" s="100"/>
      <c r="L84" s="143">
        <f>AVERAGE(L85,L89,L93,L97,L101)</f>
        <v>0.6</v>
      </c>
      <c r="M84" s="100"/>
      <c r="N84" s="100"/>
      <c r="O84" s="13"/>
    </row>
    <row r="85" spans="1:15" ht="60" customHeight="1" thickBot="1">
      <c r="A85" s="40" t="s">
        <v>132</v>
      </c>
      <c r="B85" s="54" t="s">
        <v>58</v>
      </c>
      <c r="C85" s="27">
        <v>41760</v>
      </c>
      <c r="D85" s="178" t="s">
        <v>59</v>
      </c>
      <c r="E85" s="179"/>
      <c r="F85" s="179"/>
      <c r="G85" s="56"/>
      <c r="H85" s="56"/>
      <c r="I85" s="56"/>
      <c r="J85" s="56"/>
      <c r="K85" s="56"/>
      <c r="L85" s="141">
        <f>L86/L87</f>
        <v>1</v>
      </c>
      <c r="M85" s="56"/>
      <c r="N85" s="56"/>
      <c r="O85" s="13"/>
    </row>
    <row r="86" spans="1:15" ht="99" customHeight="1" thickBot="1">
      <c r="A86" s="157" t="s">
        <v>133</v>
      </c>
      <c r="B86" s="172" t="s">
        <v>60</v>
      </c>
      <c r="C86" s="166"/>
      <c r="D86" s="215" t="s">
        <v>201</v>
      </c>
      <c r="E86" s="216"/>
      <c r="F86" s="217"/>
      <c r="G86" s="5"/>
      <c r="H86" s="5"/>
      <c r="I86" s="5"/>
      <c r="J86" s="5"/>
      <c r="K86" s="5"/>
      <c r="L86" s="136">
        <v>17</v>
      </c>
      <c r="M86" s="5"/>
      <c r="N86" s="5"/>
      <c r="O86" s="13"/>
    </row>
    <row r="87" spans="1:15" ht="36" customHeight="1">
      <c r="A87" s="158"/>
      <c r="B87" s="184"/>
      <c r="C87" s="167"/>
      <c r="D87" s="187" t="s">
        <v>202</v>
      </c>
      <c r="E87" s="188"/>
      <c r="F87" s="189"/>
      <c r="G87" s="252"/>
      <c r="H87" s="252"/>
      <c r="I87" s="252"/>
      <c r="J87" s="252"/>
      <c r="K87" s="252"/>
      <c r="L87" s="279">
        <v>17</v>
      </c>
      <c r="M87" s="252"/>
      <c r="N87" s="252"/>
      <c r="O87" s="13"/>
    </row>
    <row r="88" spans="1:15" ht="3.75" customHeight="1" thickBot="1">
      <c r="A88" s="159"/>
      <c r="B88" s="173"/>
      <c r="C88" s="168"/>
      <c r="D88" s="190"/>
      <c r="E88" s="191"/>
      <c r="F88" s="192"/>
      <c r="G88" s="256"/>
      <c r="H88" s="256"/>
      <c r="I88" s="256"/>
      <c r="J88" s="256"/>
      <c r="K88" s="256"/>
      <c r="L88" s="280"/>
      <c r="M88" s="256"/>
      <c r="N88" s="256"/>
      <c r="O88" s="13"/>
    </row>
    <row r="89" spans="1:15" ht="59.25" customHeight="1" thickBot="1">
      <c r="A89" s="40" t="s">
        <v>135</v>
      </c>
      <c r="B89" s="54" t="s">
        <v>61</v>
      </c>
      <c r="C89" s="27">
        <v>41760</v>
      </c>
      <c r="D89" s="178" t="s">
        <v>62</v>
      </c>
      <c r="E89" s="179"/>
      <c r="F89" s="179"/>
      <c r="G89" s="28"/>
      <c r="H89" s="28"/>
      <c r="I89" s="28"/>
      <c r="J89" s="28"/>
      <c r="K89" s="28"/>
      <c r="L89" s="144">
        <f>L90</f>
        <v>1</v>
      </c>
      <c r="M89" s="71"/>
      <c r="N89" s="71"/>
      <c r="O89" s="13"/>
    </row>
    <row r="90" spans="1:15" ht="90" customHeight="1" thickBot="1">
      <c r="A90" s="41"/>
      <c r="B90" s="53"/>
      <c r="C90" s="29"/>
      <c r="D90" s="44"/>
      <c r="E90" s="45"/>
      <c r="F90" s="45"/>
      <c r="G90" s="64"/>
      <c r="H90" s="64"/>
      <c r="I90" s="64"/>
      <c r="J90" s="64"/>
      <c r="K90" s="64"/>
      <c r="L90" s="139">
        <f>L91/L92</f>
        <v>1</v>
      </c>
      <c r="M90" s="64"/>
      <c r="N90" s="64"/>
      <c r="O90" s="13"/>
    </row>
    <row r="91" spans="1:15" ht="37.5" customHeight="1" thickBot="1">
      <c r="A91" s="157" t="s">
        <v>136</v>
      </c>
      <c r="B91" s="172" t="s">
        <v>63</v>
      </c>
      <c r="C91" s="166"/>
      <c r="D91" s="215" t="s">
        <v>203</v>
      </c>
      <c r="E91" s="216"/>
      <c r="F91" s="216"/>
      <c r="G91" s="5"/>
      <c r="H91" s="5"/>
      <c r="I91" s="5"/>
      <c r="J91" s="5"/>
      <c r="K91" s="5"/>
      <c r="L91" s="136">
        <v>54</v>
      </c>
      <c r="M91" s="5"/>
      <c r="N91" s="5"/>
      <c r="O91" s="13"/>
    </row>
    <row r="92" spans="1:15" ht="36" customHeight="1" thickBot="1">
      <c r="A92" s="159"/>
      <c r="B92" s="173"/>
      <c r="C92" s="168"/>
      <c r="D92" s="285" t="s">
        <v>204</v>
      </c>
      <c r="E92" s="286"/>
      <c r="F92" s="287"/>
      <c r="G92" s="52"/>
      <c r="H92" s="52"/>
      <c r="I92" s="52"/>
      <c r="J92" s="52"/>
      <c r="K92" s="52"/>
      <c r="L92" s="137">
        <v>54</v>
      </c>
      <c r="M92" s="52"/>
      <c r="N92" s="52"/>
      <c r="O92" s="13"/>
    </row>
    <row r="93" spans="1:15" ht="34.5" customHeight="1" thickBot="1">
      <c r="A93" s="40" t="s">
        <v>148</v>
      </c>
      <c r="B93" s="54" t="s">
        <v>64</v>
      </c>
      <c r="C93" s="18" t="s">
        <v>21</v>
      </c>
      <c r="D93" s="193"/>
      <c r="E93" s="194"/>
      <c r="F93" s="194"/>
      <c r="G93" s="72"/>
      <c r="H93" s="72"/>
      <c r="I93" s="72"/>
      <c r="J93" s="72"/>
      <c r="K93" s="72"/>
      <c r="L93" s="145">
        <f>L94</f>
        <v>1</v>
      </c>
      <c r="M93" s="72"/>
      <c r="N93" s="72"/>
      <c r="O93" s="13"/>
    </row>
    <row r="94" spans="1:15" ht="59.25" customHeight="1" thickBot="1">
      <c r="A94" s="157" t="s">
        <v>149</v>
      </c>
      <c r="B94" s="166" t="s">
        <v>65</v>
      </c>
      <c r="C94" s="166"/>
      <c r="D94" s="44"/>
      <c r="E94" s="45"/>
      <c r="F94" s="30"/>
      <c r="G94" s="56"/>
      <c r="H94" s="56"/>
      <c r="I94" s="56"/>
      <c r="J94" s="56"/>
      <c r="K94" s="56"/>
      <c r="L94" s="141">
        <f>L95/L96</f>
        <v>1</v>
      </c>
      <c r="M94" s="56"/>
      <c r="N94" s="56"/>
      <c r="O94" s="13"/>
    </row>
    <row r="95" spans="1:15" ht="32.25" customHeight="1" thickBot="1">
      <c r="A95" s="158"/>
      <c r="B95" s="167"/>
      <c r="C95" s="167"/>
      <c r="D95" s="219" t="s">
        <v>205</v>
      </c>
      <c r="E95" s="220"/>
      <c r="F95" s="291"/>
      <c r="G95" s="39"/>
      <c r="H95" s="5"/>
      <c r="I95" s="5"/>
      <c r="J95" s="5"/>
      <c r="K95" s="5"/>
      <c r="L95" s="136">
        <v>33</v>
      </c>
      <c r="M95" s="5"/>
      <c r="N95" s="5"/>
      <c r="O95" s="13"/>
    </row>
    <row r="96" spans="1:15" ht="33.75" customHeight="1" thickBot="1">
      <c r="A96" s="159"/>
      <c r="B96" s="168"/>
      <c r="C96" s="168"/>
      <c r="D96" s="219" t="s">
        <v>206</v>
      </c>
      <c r="E96" s="220"/>
      <c r="F96" s="291"/>
      <c r="G96" s="6"/>
      <c r="H96" s="5"/>
      <c r="I96" s="5"/>
      <c r="J96" s="5"/>
      <c r="K96" s="5"/>
      <c r="L96" s="136">
        <v>33</v>
      </c>
      <c r="M96" s="5"/>
      <c r="N96" s="5"/>
      <c r="O96" s="13"/>
    </row>
    <row r="97" spans="1:15" ht="67.5" customHeight="1" thickBot="1">
      <c r="A97" s="40" t="s">
        <v>150</v>
      </c>
      <c r="B97" s="54" t="s">
        <v>66</v>
      </c>
      <c r="C97" s="27">
        <v>41760</v>
      </c>
      <c r="D97" s="178" t="s">
        <v>67</v>
      </c>
      <c r="E97" s="179"/>
      <c r="F97" s="179"/>
      <c r="G97" s="73"/>
      <c r="H97" s="73"/>
      <c r="I97" s="73"/>
      <c r="J97" s="73"/>
      <c r="K97" s="73"/>
      <c r="L97" s="138">
        <f>L98</f>
        <v>0</v>
      </c>
      <c r="M97" s="73"/>
      <c r="N97" s="73"/>
      <c r="O97" s="13"/>
    </row>
    <row r="98" spans="1:15" ht="46.5" customHeight="1" thickBot="1">
      <c r="A98" s="157" t="s">
        <v>151</v>
      </c>
      <c r="B98" s="166" t="s">
        <v>68</v>
      </c>
      <c r="C98" s="169"/>
      <c r="D98" s="44"/>
      <c r="E98" s="45"/>
      <c r="F98" s="45"/>
      <c r="G98" s="73"/>
      <c r="H98" s="73"/>
      <c r="I98" s="73"/>
      <c r="J98" s="73"/>
      <c r="K98" s="73"/>
      <c r="L98" s="138">
        <v>0</v>
      </c>
      <c r="M98" s="73"/>
      <c r="N98" s="31"/>
      <c r="O98" s="13"/>
    </row>
    <row r="99" spans="1:15" ht="45.75" customHeight="1" thickBot="1">
      <c r="A99" s="158"/>
      <c r="B99" s="167"/>
      <c r="C99" s="170"/>
      <c r="D99" s="215" t="s">
        <v>207</v>
      </c>
      <c r="E99" s="216"/>
      <c r="F99" s="216"/>
      <c r="G99" s="5"/>
      <c r="H99" s="5"/>
      <c r="I99" s="5"/>
      <c r="J99" s="5"/>
      <c r="K99" s="5"/>
      <c r="L99" s="136">
        <v>0</v>
      </c>
      <c r="M99" s="5"/>
      <c r="N99" s="5"/>
      <c r="O99" s="13"/>
    </row>
    <row r="100" spans="1:15" ht="53.25" customHeight="1" thickBot="1">
      <c r="A100" s="159"/>
      <c r="B100" s="168"/>
      <c r="C100" s="171"/>
      <c r="D100" s="285" t="s">
        <v>208</v>
      </c>
      <c r="E100" s="286"/>
      <c r="F100" s="287"/>
      <c r="G100" s="39"/>
      <c r="H100" s="5"/>
      <c r="I100" s="5"/>
      <c r="J100" s="5"/>
      <c r="K100" s="5"/>
      <c r="L100" s="136">
        <v>0</v>
      </c>
      <c r="M100" s="5"/>
      <c r="N100" s="5"/>
      <c r="O100" s="13"/>
    </row>
    <row r="101" spans="1:15" ht="21" customHeight="1" thickBot="1">
      <c r="A101" s="40" t="s">
        <v>152</v>
      </c>
      <c r="B101" s="54" t="s">
        <v>69</v>
      </c>
      <c r="C101" s="18" t="s">
        <v>21</v>
      </c>
      <c r="D101" s="193"/>
      <c r="E101" s="194"/>
      <c r="F101" s="218"/>
      <c r="G101" s="73"/>
      <c r="H101" s="73"/>
      <c r="I101" s="73"/>
      <c r="J101" s="73"/>
      <c r="K101" s="73"/>
      <c r="L101" s="138">
        <f>L102</f>
        <v>0</v>
      </c>
      <c r="M101" s="73"/>
      <c r="N101" s="73"/>
      <c r="O101" s="13"/>
    </row>
    <row r="102" spans="1:15" ht="60.75" customHeight="1" thickBot="1">
      <c r="A102" s="157" t="s">
        <v>153</v>
      </c>
      <c r="B102" s="166" t="s">
        <v>70</v>
      </c>
      <c r="C102" s="166"/>
      <c r="D102" s="44"/>
      <c r="E102" s="45"/>
      <c r="F102" s="30"/>
      <c r="G102" s="74"/>
      <c r="H102" s="73"/>
      <c r="I102" s="73"/>
      <c r="J102" s="73"/>
      <c r="K102" s="73"/>
      <c r="L102" s="138">
        <v>0</v>
      </c>
      <c r="M102" s="75"/>
      <c r="N102" s="31"/>
      <c r="O102" s="13"/>
    </row>
    <row r="103" spans="1:15" ht="27" customHeight="1" thickBot="1">
      <c r="A103" s="158"/>
      <c r="B103" s="167"/>
      <c r="C103" s="167"/>
      <c r="D103" s="163" t="s">
        <v>209</v>
      </c>
      <c r="E103" s="164"/>
      <c r="F103" s="165"/>
      <c r="G103" s="39"/>
      <c r="H103" s="5"/>
      <c r="I103" s="5"/>
      <c r="J103" s="5"/>
      <c r="K103" s="5"/>
      <c r="L103" s="136">
        <v>0</v>
      </c>
      <c r="M103" s="5"/>
      <c r="N103" s="5"/>
      <c r="O103" s="13"/>
    </row>
    <row r="104" spans="1:15" ht="27.75" customHeight="1" thickBot="1">
      <c r="A104" s="159"/>
      <c r="B104" s="168"/>
      <c r="C104" s="168"/>
      <c r="D104" s="163" t="s">
        <v>210</v>
      </c>
      <c r="E104" s="164"/>
      <c r="F104" s="165"/>
      <c r="G104" s="39"/>
      <c r="H104" s="5"/>
      <c r="I104" s="5"/>
      <c r="J104" s="5"/>
      <c r="K104" s="5"/>
      <c r="L104" s="136">
        <v>0</v>
      </c>
      <c r="M104" s="5"/>
      <c r="N104" s="5"/>
      <c r="O104" s="13"/>
    </row>
    <row r="105" spans="1:15" ht="63" customHeight="1" thickBot="1">
      <c r="A105" s="40">
        <v>2</v>
      </c>
      <c r="B105" s="17" t="s">
        <v>71</v>
      </c>
      <c r="C105" s="18"/>
      <c r="D105" s="178"/>
      <c r="E105" s="179"/>
      <c r="F105" s="179"/>
      <c r="G105" s="99"/>
      <c r="H105" s="99"/>
      <c r="I105" s="99"/>
      <c r="J105" s="99"/>
      <c r="K105" s="99"/>
      <c r="L105" s="149">
        <f>(L106+L111)/2</f>
        <v>1</v>
      </c>
      <c r="M105" s="99"/>
      <c r="N105" s="99"/>
      <c r="O105" s="13"/>
    </row>
    <row r="106" spans="1:15" ht="15.75">
      <c r="A106" s="157" t="s">
        <v>137</v>
      </c>
      <c r="B106" s="172" t="s">
        <v>72</v>
      </c>
      <c r="C106" s="169">
        <v>41942</v>
      </c>
      <c r="D106" s="193" t="s">
        <v>73</v>
      </c>
      <c r="E106" s="194"/>
      <c r="F106" s="194"/>
      <c r="G106" s="241"/>
      <c r="H106" s="294"/>
      <c r="I106" s="211"/>
      <c r="J106" s="211"/>
      <c r="K106" s="211"/>
      <c r="L106" s="292">
        <f>L108</f>
        <v>1</v>
      </c>
      <c r="M106" s="211"/>
      <c r="N106" s="211"/>
      <c r="O106" s="13"/>
    </row>
    <row r="107" spans="1:15" ht="117.75" customHeight="1" thickBot="1">
      <c r="A107" s="159"/>
      <c r="B107" s="173"/>
      <c r="C107" s="171"/>
      <c r="D107" s="195"/>
      <c r="E107" s="197"/>
      <c r="F107" s="197"/>
      <c r="G107" s="243"/>
      <c r="H107" s="295"/>
      <c r="I107" s="210"/>
      <c r="J107" s="210"/>
      <c r="K107" s="210"/>
      <c r="L107" s="293"/>
      <c r="M107" s="210"/>
      <c r="N107" s="210"/>
      <c r="O107" s="13"/>
    </row>
    <row r="108" spans="1:15" ht="60" customHeight="1" thickBot="1">
      <c r="A108" s="157" t="s">
        <v>138</v>
      </c>
      <c r="B108" s="166" t="s">
        <v>74</v>
      </c>
      <c r="C108" s="169"/>
      <c r="D108" s="44"/>
      <c r="E108" s="45"/>
      <c r="F108" s="30"/>
      <c r="G108" s="76"/>
      <c r="H108" s="77"/>
      <c r="I108" s="78"/>
      <c r="J108" s="77"/>
      <c r="K108" s="77"/>
      <c r="L108" s="146">
        <v>1</v>
      </c>
      <c r="M108" s="77"/>
      <c r="N108" s="78"/>
      <c r="O108" s="13"/>
    </row>
    <row r="109" spans="1:15" ht="39" customHeight="1" thickBot="1">
      <c r="A109" s="158"/>
      <c r="B109" s="167"/>
      <c r="C109" s="170"/>
      <c r="D109" s="163" t="s">
        <v>211</v>
      </c>
      <c r="E109" s="164"/>
      <c r="F109" s="165"/>
      <c r="G109" s="160" t="s">
        <v>162</v>
      </c>
      <c r="H109" s="161"/>
      <c r="I109" s="161"/>
      <c r="J109" s="161"/>
      <c r="K109" s="161"/>
      <c r="L109" s="161"/>
      <c r="M109" s="161"/>
      <c r="N109" s="162"/>
      <c r="O109" s="13"/>
    </row>
    <row r="110" spans="1:15" ht="46.5" customHeight="1" thickBot="1">
      <c r="A110" s="159"/>
      <c r="B110" s="168"/>
      <c r="C110" s="171"/>
      <c r="D110" s="163" t="s">
        <v>212</v>
      </c>
      <c r="E110" s="164"/>
      <c r="F110" s="165"/>
      <c r="G110" s="160" t="s">
        <v>162</v>
      </c>
      <c r="H110" s="161"/>
      <c r="I110" s="161"/>
      <c r="J110" s="161"/>
      <c r="K110" s="161"/>
      <c r="L110" s="161"/>
      <c r="M110" s="161"/>
      <c r="N110" s="162"/>
      <c r="O110" s="13"/>
    </row>
    <row r="111" spans="1:15" ht="100.5" customHeight="1" thickBot="1">
      <c r="A111" s="40" t="s">
        <v>128</v>
      </c>
      <c r="B111" s="54" t="s">
        <v>75</v>
      </c>
      <c r="C111" s="18" t="s">
        <v>21</v>
      </c>
      <c r="D111" s="178" t="s">
        <v>76</v>
      </c>
      <c r="E111" s="179"/>
      <c r="F111" s="296"/>
      <c r="G111" s="75"/>
      <c r="H111" s="75"/>
      <c r="I111" s="75"/>
      <c r="J111" s="75"/>
      <c r="K111" s="75"/>
      <c r="L111" s="138">
        <f>(L112+L115)/2</f>
        <v>1</v>
      </c>
      <c r="M111" s="75"/>
      <c r="N111" s="75"/>
      <c r="O111" s="13"/>
    </row>
    <row r="112" spans="1:15" ht="57.75" customHeight="1" thickBot="1">
      <c r="A112" s="157" t="s">
        <v>127</v>
      </c>
      <c r="B112" s="166" t="s">
        <v>77</v>
      </c>
      <c r="C112" s="166"/>
      <c r="D112" s="44"/>
      <c r="E112" s="45"/>
      <c r="F112" s="46"/>
      <c r="G112" s="32"/>
      <c r="H112" s="28"/>
      <c r="I112" s="28"/>
      <c r="J112" s="28"/>
      <c r="K112" s="28"/>
      <c r="L112" s="129">
        <v>1</v>
      </c>
      <c r="M112" s="28"/>
      <c r="N112" s="32"/>
      <c r="O112" s="13"/>
    </row>
    <row r="113" spans="1:15" ht="43.5" customHeight="1" thickBot="1">
      <c r="A113" s="158"/>
      <c r="B113" s="167"/>
      <c r="C113" s="167"/>
      <c r="D113" s="245" t="s">
        <v>213</v>
      </c>
      <c r="E113" s="246"/>
      <c r="F113" s="247"/>
      <c r="G113" s="5"/>
      <c r="H113" s="5"/>
      <c r="I113" s="5"/>
      <c r="J113" s="5"/>
      <c r="K113" s="5"/>
      <c r="L113" s="136">
        <v>1</v>
      </c>
      <c r="M113" s="5"/>
      <c r="N113" s="5"/>
      <c r="O113" s="13"/>
    </row>
    <row r="114" spans="1:15" ht="56.25" customHeight="1" thickBot="1">
      <c r="A114" s="159"/>
      <c r="B114" s="168"/>
      <c r="C114" s="168"/>
      <c r="D114" s="285" t="s">
        <v>214</v>
      </c>
      <c r="E114" s="286"/>
      <c r="F114" s="287"/>
      <c r="G114" s="39"/>
      <c r="H114" s="5"/>
      <c r="I114" s="5"/>
      <c r="J114" s="5"/>
      <c r="K114" s="5"/>
      <c r="L114" s="136">
        <v>0</v>
      </c>
      <c r="M114" s="5"/>
      <c r="N114" s="5"/>
      <c r="O114" s="13"/>
    </row>
    <row r="115" spans="1:15" ht="71.25" customHeight="1" thickBot="1">
      <c r="A115" s="157" t="s">
        <v>154</v>
      </c>
      <c r="B115" s="166" t="s">
        <v>78</v>
      </c>
      <c r="C115" s="166"/>
      <c r="D115" s="49"/>
      <c r="E115" s="50"/>
      <c r="F115" s="50"/>
      <c r="G115" s="28"/>
      <c r="H115" s="28"/>
      <c r="I115" s="28"/>
      <c r="J115" s="28"/>
      <c r="K115" s="28"/>
      <c r="L115" s="148">
        <v>1</v>
      </c>
      <c r="M115" s="28"/>
      <c r="N115" s="32"/>
      <c r="O115" s="13"/>
    </row>
    <row r="116" spans="1:15" ht="51" customHeight="1" thickBot="1">
      <c r="A116" s="158"/>
      <c r="B116" s="167"/>
      <c r="C116" s="167"/>
      <c r="D116" s="245" t="s">
        <v>215</v>
      </c>
      <c r="E116" s="246"/>
      <c r="F116" s="247"/>
      <c r="G116" s="5"/>
      <c r="H116" s="5"/>
      <c r="I116" s="5"/>
      <c r="J116" s="5"/>
      <c r="K116" s="5"/>
      <c r="L116" s="136">
        <v>1</v>
      </c>
      <c r="M116" s="5"/>
      <c r="N116" s="5"/>
      <c r="O116" s="13"/>
    </row>
    <row r="117" spans="1:15" ht="56.25" customHeight="1" thickBot="1">
      <c r="A117" s="158"/>
      <c r="B117" s="167"/>
      <c r="C117" s="167"/>
      <c r="D117" s="215" t="s">
        <v>216</v>
      </c>
      <c r="E117" s="216"/>
      <c r="F117" s="217"/>
      <c r="G117" s="55"/>
      <c r="H117" s="52"/>
      <c r="I117" s="52"/>
      <c r="J117" s="52"/>
      <c r="K117" s="52"/>
      <c r="L117" s="137">
        <v>1</v>
      </c>
      <c r="M117" s="52"/>
      <c r="N117" s="52"/>
      <c r="O117" s="13"/>
    </row>
    <row r="118" spans="1:15" ht="16.5" thickBot="1">
      <c r="A118" s="70"/>
      <c r="B118" s="83" t="s">
        <v>266</v>
      </c>
      <c r="C118" s="79"/>
      <c r="D118" s="80"/>
      <c r="E118" s="80"/>
      <c r="F118" s="80"/>
      <c r="G118" s="81"/>
      <c r="H118" s="81"/>
      <c r="I118" s="81"/>
      <c r="J118" s="81"/>
      <c r="K118" s="81"/>
      <c r="L118" s="147">
        <f>(L84+L105)/2</f>
        <v>0.8</v>
      </c>
      <c r="M118" s="81"/>
      <c r="N118" s="82"/>
      <c r="O118" s="13"/>
    </row>
    <row r="119" spans="1:15" ht="16.5" thickBot="1">
      <c r="A119" s="70"/>
      <c r="B119" s="83" t="s">
        <v>267</v>
      </c>
      <c r="C119" s="79"/>
      <c r="D119" s="80"/>
      <c r="E119" s="80"/>
      <c r="F119" s="80"/>
      <c r="G119" s="81"/>
      <c r="H119" s="81"/>
      <c r="I119" s="81"/>
      <c r="J119" s="81"/>
      <c r="K119" s="81"/>
      <c r="L119" s="81"/>
      <c r="M119" s="81"/>
      <c r="N119" s="82"/>
      <c r="O119" s="13"/>
    </row>
    <row r="120" spans="1:15" ht="55.5" customHeight="1" thickBot="1">
      <c r="A120" s="174" t="s">
        <v>79</v>
      </c>
      <c r="B120" s="175"/>
      <c r="C120" s="175"/>
      <c r="D120" s="175"/>
      <c r="E120" s="175"/>
      <c r="F120" s="175"/>
      <c r="G120" s="175"/>
      <c r="H120" s="175"/>
      <c r="I120" s="175"/>
      <c r="J120" s="175"/>
      <c r="K120" s="175"/>
      <c r="L120" s="175"/>
      <c r="M120" s="175"/>
      <c r="N120" s="175"/>
      <c r="O120" s="13"/>
    </row>
    <row r="121" spans="1:15" s="97" customFormat="1" ht="105.75" customHeight="1" thickBot="1">
      <c r="A121" s="24">
        <v>1</v>
      </c>
      <c r="B121" s="25" t="s">
        <v>80</v>
      </c>
      <c r="C121" s="26"/>
      <c r="D121" s="178" t="s">
        <v>6</v>
      </c>
      <c r="E121" s="179"/>
      <c r="F121" s="179"/>
      <c r="G121" s="93"/>
      <c r="H121" s="93"/>
      <c r="I121" s="93"/>
      <c r="J121" s="93"/>
      <c r="K121" s="93"/>
      <c r="L121" s="134">
        <f>(L122+L131)/2</f>
        <v>1</v>
      </c>
      <c r="M121" s="93"/>
      <c r="N121" s="93"/>
      <c r="O121" s="13"/>
    </row>
    <row r="122" spans="1:15" ht="57.75" customHeight="1">
      <c r="A122" s="157" t="s">
        <v>132</v>
      </c>
      <c r="B122" s="172" t="s">
        <v>81</v>
      </c>
      <c r="C122" s="166" t="s">
        <v>21</v>
      </c>
      <c r="D122" s="233" t="s">
        <v>115</v>
      </c>
      <c r="E122" s="234"/>
      <c r="F122" s="248"/>
      <c r="G122" s="94"/>
      <c r="H122" s="94"/>
      <c r="I122" s="94"/>
      <c r="J122" s="94"/>
      <c r="K122" s="94"/>
      <c r="L122" s="133">
        <f>(L125+L128)/2</f>
        <v>1</v>
      </c>
      <c r="M122" s="94"/>
      <c r="N122" s="94"/>
      <c r="O122" s="13"/>
    </row>
    <row r="123" spans="1:15" ht="88.5" customHeight="1">
      <c r="A123" s="158"/>
      <c r="B123" s="184"/>
      <c r="C123" s="167"/>
      <c r="D123" s="249"/>
      <c r="E123" s="177"/>
      <c r="F123" s="250"/>
      <c r="G123" s="84"/>
      <c r="H123" s="85"/>
      <c r="I123" s="85"/>
      <c r="J123" s="85"/>
      <c r="K123" s="85"/>
      <c r="L123" s="85"/>
      <c r="M123" s="86"/>
      <c r="N123" s="87"/>
      <c r="O123" s="13"/>
    </row>
    <row r="124" spans="1:15" ht="40.5" customHeight="1" thickBot="1">
      <c r="A124" s="159"/>
      <c r="B124" s="173"/>
      <c r="C124" s="168"/>
      <c r="D124" s="235"/>
      <c r="E124" s="236"/>
      <c r="F124" s="251"/>
      <c r="G124" s="88"/>
      <c r="H124" s="89"/>
      <c r="I124" s="89"/>
      <c r="J124" s="89"/>
      <c r="K124" s="89"/>
      <c r="L124" s="89"/>
      <c r="M124" s="90"/>
      <c r="N124" s="91"/>
      <c r="O124" s="13"/>
    </row>
    <row r="125" spans="1:15" ht="156" customHeight="1" thickBot="1">
      <c r="A125" s="157" t="s">
        <v>133</v>
      </c>
      <c r="B125" s="172" t="s">
        <v>82</v>
      </c>
      <c r="C125" s="166"/>
      <c r="D125" s="200" t="s">
        <v>83</v>
      </c>
      <c r="E125" s="201"/>
      <c r="F125" s="201"/>
      <c r="G125" s="28"/>
      <c r="H125" s="28"/>
      <c r="I125" s="28"/>
      <c r="J125" s="28"/>
      <c r="K125" s="28"/>
      <c r="L125" s="129">
        <v>1</v>
      </c>
      <c r="M125" s="28"/>
      <c r="N125" s="28"/>
      <c r="O125" s="13"/>
    </row>
    <row r="126" spans="1:15" ht="39" customHeight="1" thickBot="1">
      <c r="A126" s="158"/>
      <c r="B126" s="184"/>
      <c r="C126" s="167"/>
      <c r="D126" s="178" t="s">
        <v>272</v>
      </c>
      <c r="E126" s="179"/>
      <c r="F126" s="180"/>
      <c r="G126" s="39"/>
      <c r="H126" s="39"/>
      <c r="I126" s="39"/>
      <c r="J126" s="39"/>
      <c r="K126" s="39"/>
      <c r="L126" s="135">
        <v>15.5</v>
      </c>
      <c r="M126" s="39"/>
      <c r="N126" s="39"/>
      <c r="O126" s="13"/>
    </row>
    <row r="127" spans="1:15" ht="24" customHeight="1" thickBot="1">
      <c r="A127" s="159"/>
      <c r="B127" s="173"/>
      <c r="C127" s="168"/>
      <c r="D127" s="219" t="s">
        <v>271</v>
      </c>
      <c r="E127" s="220"/>
      <c r="F127" s="224"/>
      <c r="G127" s="5"/>
      <c r="H127" s="5"/>
      <c r="I127" s="5"/>
      <c r="J127" s="5"/>
      <c r="K127" s="5"/>
      <c r="L127" s="136">
        <v>15.5</v>
      </c>
      <c r="M127" s="5"/>
      <c r="N127" s="5"/>
      <c r="O127" s="13"/>
    </row>
    <row r="128" spans="1:15" ht="108" customHeight="1" thickBot="1">
      <c r="A128" s="157" t="s">
        <v>134</v>
      </c>
      <c r="B128" s="172" t="s">
        <v>84</v>
      </c>
      <c r="C128" s="166"/>
      <c r="D128" s="193" t="s">
        <v>217</v>
      </c>
      <c r="E128" s="194"/>
      <c r="F128" s="218"/>
      <c r="G128" s="28"/>
      <c r="H128" s="28"/>
      <c r="I128" s="5"/>
      <c r="J128" s="73"/>
      <c r="K128" s="28"/>
      <c r="L128" s="129">
        <v>1</v>
      </c>
      <c r="M128" s="28"/>
      <c r="N128" s="28"/>
      <c r="O128" s="13"/>
    </row>
    <row r="129" spans="1:15" ht="41.25" customHeight="1" thickBot="1">
      <c r="A129" s="158"/>
      <c r="B129" s="184"/>
      <c r="C129" s="167"/>
      <c r="D129" s="178" t="s">
        <v>218</v>
      </c>
      <c r="E129" s="179"/>
      <c r="F129" s="180"/>
      <c r="G129" s="5"/>
      <c r="H129" s="5"/>
      <c r="I129" s="5"/>
      <c r="J129" s="5"/>
      <c r="K129" s="5"/>
      <c r="L129" s="136">
        <v>0</v>
      </c>
      <c r="M129" s="5"/>
      <c r="N129" s="5"/>
      <c r="O129" s="13"/>
    </row>
    <row r="130" spans="1:15" ht="41.25" customHeight="1" thickBot="1">
      <c r="A130" s="159"/>
      <c r="B130" s="173"/>
      <c r="C130" s="168"/>
      <c r="D130" s="219" t="s">
        <v>274</v>
      </c>
      <c r="E130" s="220"/>
      <c r="F130" s="220"/>
      <c r="G130" s="5"/>
      <c r="H130" s="5"/>
      <c r="I130" s="5"/>
      <c r="J130" s="5"/>
      <c r="K130" s="5"/>
      <c r="L130" s="152">
        <v>0</v>
      </c>
      <c r="M130" s="5"/>
      <c r="N130" s="5"/>
      <c r="O130" s="13" t="s">
        <v>273</v>
      </c>
    </row>
    <row r="131" spans="1:15" ht="57" customHeight="1" thickBot="1">
      <c r="A131" s="40" t="s">
        <v>135</v>
      </c>
      <c r="B131" s="54" t="s">
        <v>85</v>
      </c>
      <c r="C131" s="18" t="s">
        <v>21</v>
      </c>
      <c r="D131" s="202" t="s">
        <v>86</v>
      </c>
      <c r="E131" s="203"/>
      <c r="F131" s="203"/>
      <c r="G131" s="92"/>
      <c r="H131" s="92"/>
      <c r="I131" s="92"/>
      <c r="J131" s="66"/>
      <c r="K131" s="92"/>
      <c r="L131" s="124">
        <f>L132</f>
        <v>1</v>
      </c>
      <c r="M131" s="92"/>
      <c r="N131" s="92"/>
      <c r="O131" s="13"/>
    </row>
    <row r="132" spans="1:15" ht="103.5" customHeight="1" thickBot="1">
      <c r="A132" s="157" t="s">
        <v>136</v>
      </c>
      <c r="B132" s="172" t="s">
        <v>87</v>
      </c>
      <c r="C132" s="166"/>
      <c r="D132" s="200" t="s">
        <v>219</v>
      </c>
      <c r="E132" s="201"/>
      <c r="F132" s="201"/>
      <c r="G132" s="31"/>
      <c r="H132" s="28"/>
      <c r="I132" s="73"/>
      <c r="J132" s="73"/>
      <c r="K132" s="28"/>
      <c r="L132" s="129">
        <f>L133/L134</f>
        <v>1</v>
      </c>
      <c r="M132" s="28"/>
      <c r="N132" s="31"/>
      <c r="O132" s="13"/>
    </row>
    <row r="133" spans="1:15" ht="47.25" customHeight="1" thickBot="1">
      <c r="A133" s="158"/>
      <c r="B133" s="184"/>
      <c r="C133" s="167"/>
      <c r="D133" s="202" t="s">
        <v>220</v>
      </c>
      <c r="E133" s="203"/>
      <c r="F133" s="204"/>
      <c r="G133" s="39"/>
      <c r="H133" s="5"/>
      <c r="I133" s="5"/>
      <c r="J133" s="5"/>
      <c r="K133" s="5"/>
      <c r="L133" s="151">
        <v>31</v>
      </c>
      <c r="M133" s="150"/>
      <c r="N133" s="150"/>
      <c r="O133" s="13"/>
    </row>
    <row r="134" spans="1:15" ht="27" customHeight="1" thickBot="1">
      <c r="A134" s="159"/>
      <c r="B134" s="173"/>
      <c r="C134" s="168"/>
      <c r="D134" s="221" t="s">
        <v>262</v>
      </c>
      <c r="E134" s="222"/>
      <c r="F134" s="223"/>
      <c r="G134" s="5"/>
      <c r="H134" s="5"/>
      <c r="I134" s="5"/>
      <c r="J134" s="5"/>
      <c r="K134" s="5"/>
      <c r="L134" s="136">
        <v>31</v>
      </c>
      <c r="M134" s="155" t="s">
        <v>280</v>
      </c>
      <c r="N134" s="156"/>
      <c r="O134" s="13" t="s">
        <v>281</v>
      </c>
    </row>
    <row r="135" spans="1:15" ht="162" customHeight="1" thickBot="1">
      <c r="A135" s="40">
        <v>2</v>
      </c>
      <c r="B135" s="17" t="s">
        <v>88</v>
      </c>
      <c r="C135" s="18"/>
      <c r="D135" s="202"/>
      <c r="E135" s="203"/>
      <c r="F135" s="203"/>
      <c r="G135" s="92"/>
      <c r="H135" s="92"/>
      <c r="I135" s="92"/>
      <c r="J135" s="92"/>
      <c r="K135" s="92"/>
      <c r="L135" s="132">
        <f>AVERAGE(L136,L161,L166)</f>
        <v>0.91675429851276247</v>
      </c>
      <c r="M135" s="92"/>
      <c r="N135" s="92"/>
      <c r="O135" s="13"/>
    </row>
    <row r="136" spans="1:15" s="98" customFormat="1" ht="149.25" customHeight="1" thickBot="1">
      <c r="A136" s="40" t="s">
        <v>137</v>
      </c>
      <c r="B136" s="54" t="s">
        <v>89</v>
      </c>
      <c r="C136" s="18" t="s">
        <v>21</v>
      </c>
      <c r="D136" s="202" t="s">
        <v>90</v>
      </c>
      <c r="E136" s="203"/>
      <c r="F136" s="203"/>
      <c r="G136" s="95"/>
      <c r="H136" s="95"/>
      <c r="I136" s="95"/>
      <c r="J136" s="95"/>
      <c r="K136" s="95"/>
      <c r="L136" s="131">
        <f>AVERAGE(L137,L140,L143,L149,L155)</f>
        <v>1</v>
      </c>
      <c r="M136" s="95"/>
      <c r="N136" s="95"/>
      <c r="O136" s="13"/>
    </row>
    <row r="137" spans="1:15" s="98" customFormat="1" ht="123.75" customHeight="1" thickBot="1">
      <c r="A137" s="157" t="s">
        <v>138</v>
      </c>
      <c r="B137" s="172" t="s">
        <v>91</v>
      </c>
      <c r="C137" s="166"/>
      <c r="D137" s="200" t="s">
        <v>221</v>
      </c>
      <c r="E137" s="201"/>
      <c r="F137" s="201"/>
      <c r="G137" s="31"/>
      <c r="H137" s="31"/>
      <c r="I137" s="31"/>
      <c r="J137" s="31"/>
      <c r="K137" s="31"/>
      <c r="L137" s="127">
        <f>L138/L139</f>
        <v>1</v>
      </c>
      <c r="M137" s="31"/>
      <c r="N137" s="31"/>
      <c r="O137" s="13"/>
    </row>
    <row r="138" spans="1:15" s="98" customFormat="1" ht="36" customHeight="1" thickBot="1">
      <c r="A138" s="158"/>
      <c r="B138" s="184"/>
      <c r="C138" s="167"/>
      <c r="D138" s="205" t="s">
        <v>222</v>
      </c>
      <c r="E138" s="244"/>
      <c r="F138" s="207"/>
      <c r="G138" s="5"/>
      <c r="H138" s="5"/>
      <c r="I138" s="5"/>
      <c r="J138" s="5"/>
      <c r="K138" s="5"/>
      <c r="L138" s="136">
        <v>17</v>
      </c>
      <c r="M138" s="5"/>
      <c r="N138" s="5"/>
      <c r="O138" s="13"/>
    </row>
    <row r="139" spans="1:15" s="98" customFormat="1" ht="42.75" customHeight="1" thickBot="1">
      <c r="A139" s="159"/>
      <c r="B139" s="173"/>
      <c r="C139" s="168"/>
      <c r="D139" s="221" t="s">
        <v>223</v>
      </c>
      <c r="E139" s="222"/>
      <c r="F139" s="223"/>
      <c r="G139" s="5"/>
      <c r="H139" s="5"/>
      <c r="I139" s="5"/>
      <c r="J139" s="5"/>
      <c r="K139" s="5"/>
      <c r="L139" s="136">
        <v>17</v>
      </c>
      <c r="M139" s="5"/>
      <c r="N139" s="5"/>
      <c r="O139" s="13"/>
    </row>
    <row r="140" spans="1:15" s="98" customFormat="1" ht="110.25" customHeight="1" thickBot="1">
      <c r="A140" s="157" t="s">
        <v>155</v>
      </c>
      <c r="B140" s="172" t="s">
        <v>92</v>
      </c>
      <c r="C140" s="166"/>
      <c r="D140" s="200" t="s">
        <v>224</v>
      </c>
      <c r="E140" s="201"/>
      <c r="F140" s="201"/>
      <c r="G140" s="28"/>
      <c r="H140" s="28"/>
      <c r="I140" s="28"/>
      <c r="J140" s="28"/>
      <c r="K140" s="28"/>
      <c r="L140" s="129">
        <f>L141/L142</f>
        <v>1</v>
      </c>
      <c r="M140" s="28"/>
      <c r="N140" s="28"/>
      <c r="O140" s="13"/>
    </row>
    <row r="141" spans="1:15" s="98" customFormat="1" ht="56.25" customHeight="1" thickBot="1">
      <c r="A141" s="158"/>
      <c r="B141" s="184"/>
      <c r="C141" s="167"/>
      <c r="D141" s="202" t="s">
        <v>225</v>
      </c>
      <c r="E141" s="203"/>
      <c r="F141" s="204"/>
      <c r="G141" s="5"/>
      <c r="H141" s="5"/>
      <c r="I141" s="5"/>
      <c r="J141" s="5"/>
      <c r="K141" s="5"/>
      <c r="L141" s="136">
        <v>7</v>
      </c>
      <c r="M141" s="5"/>
      <c r="N141" s="5"/>
      <c r="O141" s="13"/>
    </row>
    <row r="142" spans="1:15" s="98" customFormat="1" ht="65.25" customHeight="1" thickBot="1">
      <c r="A142" s="159"/>
      <c r="B142" s="173"/>
      <c r="C142" s="168"/>
      <c r="D142" s="221" t="s">
        <v>226</v>
      </c>
      <c r="E142" s="222"/>
      <c r="F142" s="223"/>
      <c r="G142" s="5"/>
      <c r="H142" s="5"/>
      <c r="I142" s="5"/>
      <c r="J142" s="5"/>
      <c r="K142" s="5"/>
      <c r="L142" s="136">
        <v>7</v>
      </c>
      <c r="M142" s="5"/>
      <c r="N142" s="5"/>
      <c r="O142" s="13"/>
    </row>
    <row r="143" spans="1:15" s="98" customFormat="1" ht="129.75" customHeight="1" thickBot="1">
      <c r="A143" s="157" t="s">
        <v>156</v>
      </c>
      <c r="B143" s="198" t="s">
        <v>93</v>
      </c>
      <c r="C143" s="166"/>
      <c r="D143" s="200" t="s">
        <v>227</v>
      </c>
      <c r="E143" s="201"/>
      <c r="F143" s="229"/>
      <c r="G143" s="33"/>
      <c r="H143" s="33"/>
      <c r="I143" s="33"/>
      <c r="J143" s="33"/>
      <c r="K143" s="33"/>
      <c r="L143" s="148">
        <v>1</v>
      </c>
      <c r="M143" s="33"/>
      <c r="N143" s="33"/>
      <c r="O143" s="13"/>
    </row>
    <row r="144" spans="1:15" s="98" customFormat="1" ht="63" customHeight="1" thickBot="1">
      <c r="A144" s="158"/>
      <c r="B144" s="199"/>
      <c r="C144" s="167"/>
      <c r="D144" s="202" t="s">
        <v>228</v>
      </c>
      <c r="E144" s="203"/>
      <c r="F144" s="204"/>
      <c r="G144" s="39"/>
      <c r="H144" s="5"/>
      <c r="I144" s="5"/>
      <c r="J144" s="5"/>
      <c r="K144" s="5"/>
      <c r="L144" s="136">
        <v>17</v>
      </c>
      <c r="M144" s="5"/>
      <c r="N144" s="5"/>
      <c r="O144" s="13"/>
    </row>
    <row r="145" spans="1:15" s="98" customFormat="1" ht="48" customHeight="1" thickBot="1">
      <c r="A145" s="158"/>
      <c r="B145" s="199"/>
      <c r="C145" s="167"/>
      <c r="D145" s="202" t="s">
        <v>229</v>
      </c>
      <c r="E145" s="203"/>
      <c r="F145" s="204"/>
      <c r="G145" s="39"/>
      <c r="H145" s="5"/>
      <c r="I145" s="5"/>
      <c r="J145" s="5"/>
      <c r="K145" s="5"/>
      <c r="L145" s="136">
        <v>17</v>
      </c>
      <c r="M145" s="5"/>
      <c r="N145" s="5"/>
      <c r="O145" s="13"/>
    </row>
    <row r="146" spans="1:15" s="98" customFormat="1" ht="61.5" customHeight="1" thickBot="1">
      <c r="A146" s="158"/>
      <c r="B146" s="199"/>
      <c r="C146" s="167"/>
      <c r="D146" s="205" t="s">
        <v>160</v>
      </c>
      <c r="E146" s="244"/>
      <c r="F146" s="207"/>
      <c r="G146" s="5"/>
      <c r="H146" s="5"/>
      <c r="I146" s="5"/>
      <c r="J146" s="5"/>
      <c r="K146" s="5"/>
      <c r="L146" s="136">
        <v>7</v>
      </c>
      <c r="M146" s="5"/>
      <c r="N146" s="5"/>
      <c r="O146" s="13"/>
    </row>
    <row r="147" spans="1:15" s="98" customFormat="1" ht="72" customHeight="1" thickBot="1">
      <c r="A147" s="158"/>
      <c r="B147" s="199"/>
      <c r="C147" s="167"/>
      <c r="D147" s="202" t="s">
        <v>230</v>
      </c>
      <c r="E147" s="203"/>
      <c r="F147" s="204"/>
      <c r="G147" s="39"/>
      <c r="H147" s="5"/>
      <c r="I147" s="5"/>
      <c r="J147" s="5"/>
      <c r="K147" s="5"/>
      <c r="L147" s="136">
        <v>7</v>
      </c>
      <c r="M147" s="5"/>
      <c r="N147" s="5"/>
      <c r="O147" s="13"/>
    </row>
    <row r="148" spans="1:15" s="98" customFormat="1" ht="42" customHeight="1" thickBot="1">
      <c r="A148" s="159"/>
      <c r="B148" s="228"/>
      <c r="C148" s="168"/>
      <c r="D148" s="202" t="s">
        <v>231</v>
      </c>
      <c r="E148" s="203"/>
      <c r="F148" s="204"/>
      <c r="G148" s="39"/>
      <c r="H148" s="5"/>
      <c r="I148" s="5"/>
      <c r="J148" s="5"/>
      <c r="K148" s="5"/>
      <c r="L148" s="136">
        <v>0</v>
      </c>
      <c r="M148" s="5"/>
      <c r="N148" s="5"/>
      <c r="O148" s="13"/>
    </row>
    <row r="149" spans="1:15" s="98" customFormat="1" ht="126.75" customHeight="1" thickBot="1">
      <c r="A149" s="157" t="s">
        <v>131</v>
      </c>
      <c r="B149" s="172" t="s">
        <v>94</v>
      </c>
      <c r="C149" s="166"/>
      <c r="D149" s="193" t="s">
        <v>232</v>
      </c>
      <c r="E149" s="194"/>
      <c r="F149" s="194"/>
      <c r="G149" s="28"/>
      <c r="H149" s="28"/>
      <c r="I149" s="28"/>
      <c r="J149" s="28"/>
      <c r="K149" s="28"/>
      <c r="L149" s="129">
        <f>L150/L151</f>
        <v>1</v>
      </c>
      <c r="M149" s="28"/>
      <c r="N149" s="28"/>
      <c r="O149" s="13"/>
    </row>
    <row r="150" spans="1:15" s="98" customFormat="1" ht="49.5" customHeight="1" thickBot="1">
      <c r="A150" s="158"/>
      <c r="B150" s="184"/>
      <c r="C150" s="167"/>
      <c r="D150" s="195" t="s">
        <v>233</v>
      </c>
      <c r="E150" s="196"/>
      <c r="F150" s="237"/>
      <c r="G150" s="5"/>
      <c r="H150" s="5"/>
      <c r="I150" s="5"/>
      <c r="J150" s="5"/>
      <c r="K150" s="5"/>
      <c r="L150" s="136">
        <v>18</v>
      </c>
      <c r="M150" s="5"/>
      <c r="N150" s="5"/>
      <c r="O150" s="13"/>
    </row>
    <row r="151" spans="1:15" s="98" customFormat="1" ht="39.75" customHeight="1" thickBot="1">
      <c r="A151" s="159"/>
      <c r="B151" s="173"/>
      <c r="C151" s="168"/>
      <c r="D151" s="219" t="s">
        <v>234</v>
      </c>
      <c r="E151" s="220"/>
      <c r="F151" s="224"/>
      <c r="G151" s="5"/>
      <c r="H151" s="5"/>
      <c r="I151" s="5"/>
      <c r="J151" s="5"/>
      <c r="K151" s="5"/>
      <c r="L151" s="136">
        <v>18</v>
      </c>
      <c r="M151" s="5"/>
      <c r="N151" s="5"/>
      <c r="O151" s="13"/>
    </row>
    <row r="152" spans="1:15" s="98" customFormat="1" ht="81.75" customHeight="1" thickBot="1">
      <c r="A152" s="157" t="s">
        <v>130</v>
      </c>
      <c r="B152" s="172" t="s">
        <v>95</v>
      </c>
      <c r="C152" s="166"/>
      <c r="D152" s="230" t="s">
        <v>235</v>
      </c>
      <c r="E152" s="231"/>
      <c r="F152" s="232"/>
      <c r="G152" s="28"/>
      <c r="H152" s="28"/>
      <c r="I152" s="28"/>
      <c r="J152" s="28"/>
      <c r="K152" s="28"/>
      <c r="L152" s="129">
        <f>L153/L154</f>
        <v>1</v>
      </c>
      <c r="M152" s="28"/>
      <c r="N152" s="31"/>
      <c r="O152" s="13"/>
    </row>
    <row r="153" spans="1:15" s="98" customFormat="1" ht="60" customHeight="1" thickBot="1">
      <c r="A153" s="158"/>
      <c r="B153" s="184"/>
      <c r="C153" s="167"/>
      <c r="D153" s="178" t="s">
        <v>236</v>
      </c>
      <c r="E153" s="179"/>
      <c r="F153" s="180"/>
      <c r="G153" s="39"/>
      <c r="H153" s="5"/>
      <c r="I153" s="5"/>
      <c r="J153" s="5"/>
      <c r="K153" s="5"/>
      <c r="L153" s="136">
        <v>17</v>
      </c>
      <c r="M153" s="5"/>
      <c r="N153" s="5"/>
      <c r="O153" s="13"/>
    </row>
    <row r="154" spans="1:15" s="98" customFormat="1" ht="69.75" customHeight="1" thickBot="1">
      <c r="A154" s="159"/>
      <c r="B154" s="173"/>
      <c r="C154" s="168"/>
      <c r="D154" s="219" t="s">
        <v>237</v>
      </c>
      <c r="E154" s="220"/>
      <c r="F154" s="224"/>
      <c r="G154" s="5"/>
      <c r="H154" s="5"/>
      <c r="I154" s="5"/>
      <c r="J154" s="5"/>
      <c r="K154" s="5"/>
      <c r="L154" s="136">
        <v>17</v>
      </c>
      <c r="M154" s="5"/>
      <c r="N154" s="5"/>
      <c r="O154" s="13"/>
    </row>
    <row r="155" spans="1:15" s="98" customFormat="1" ht="113.25" customHeight="1" thickBot="1">
      <c r="A155" s="157" t="s">
        <v>129</v>
      </c>
      <c r="B155" s="172" t="s">
        <v>96</v>
      </c>
      <c r="C155" s="166"/>
      <c r="D155" s="193" t="s">
        <v>238</v>
      </c>
      <c r="E155" s="194"/>
      <c r="F155" s="194"/>
      <c r="G155" s="31"/>
      <c r="H155" s="31"/>
      <c r="I155" s="31"/>
      <c r="J155" s="31"/>
      <c r="K155" s="31"/>
      <c r="L155" s="127">
        <f>((L156+L158)/(L157+L159))</f>
        <v>1</v>
      </c>
      <c r="M155" s="31"/>
      <c r="N155" s="31"/>
      <c r="O155" s="13"/>
    </row>
    <row r="156" spans="1:15" s="98" customFormat="1" ht="65.25" customHeight="1" thickBot="1">
      <c r="A156" s="158"/>
      <c r="B156" s="184"/>
      <c r="C156" s="167"/>
      <c r="D156" s="178" t="s">
        <v>239</v>
      </c>
      <c r="E156" s="179"/>
      <c r="F156" s="180"/>
      <c r="G156" s="5"/>
      <c r="H156" s="5"/>
      <c r="I156" s="5"/>
      <c r="J156" s="5"/>
      <c r="K156" s="5"/>
      <c r="L156" s="136">
        <v>18</v>
      </c>
      <c r="M156" s="5"/>
      <c r="N156" s="5"/>
      <c r="O156" s="13"/>
    </row>
    <row r="157" spans="1:15" s="98" customFormat="1" ht="45" customHeight="1" thickBot="1">
      <c r="A157" s="158"/>
      <c r="B157" s="184"/>
      <c r="C157" s="167"/>
      <c r="D157" s="178" t="s">
        <v>240</v>
      </c>
      <c r="E157" s="179"/>
      <c r="F157" s="180"/>
      <c r="G157" s="39"/>
      <c r="H157" s="5"/>
      <c r="I157" s="5"/>
      <c r="J157" s="5"/>
      <c r="K157" s="5"/>
      <c r="L157" s="136">
        <v>18</v>
      </c>
      <c r="M157" s="5"/>
      <c r="N157" s="5"/>
      <c r="O157" s="13"/>
    </row>
    <row r="158" spans="1:15" s="98" customFormat="1" ht="63.75" customHeight="1" thickBot="1">
      <c r="A158" s="158"/>
      <c r="B158" s="184"/>
      <c r="C158" s="167"/>
      <c r="D158" s="178" t="s">
        <v>241</v>
      </c>
      <c r="E158" s="179"/>
      <c r="F158" s="180"/>
      <c r="G158" s="39"/>
      <c r="H158" s="5"/>
      <c r="I158" s="5"/>
      <c r="J158" s="5"/>
      <c r="K158" s="5"/>
      <c r="L158" s="136">
        <v>17</v>
      </c>
      <c r="M158" s="5"/>
      <c r="N158" s="5"/>
      <c r="O158" s="13"/>
    </row>
    <row r="159" spans="1:15" s="98" customFormat="1" ht="61.5" customHeight="1" thickBot="1">
      <c r="A159" s="158"/>
      <c r="B159" s="184"/>
      <c r="C159" s="167"/>
      <c r="D159" s="178" t="s">
        <v>242</v>
      </c>
      <c r="E159" s="179"/>
      <c r="F159" s="180"/>
      <c r="G159" s="39"/>
      <c r="H159" s="5"/>
      <c r="I159" s="5"/>
      <c r="J159" s="5"/>
      <c r="K159" s="5"/>
      <c r="L159" s="136">
        <v>17</v>
      </c>
      <c r="M159" s="5"/>
      <c r="N159" s="5"/>
      <c r="O159" s="13"/>
    </row>
    <row r="160" spans="1:15" s="98" customFormat="1" ht="39" customHeight="1" thickBot="1">
      <c r="A160" s="159"/>
      <c r="B160" s="173"/>
      <c r="C160" s="168"/>
      <c r="D160" s="221" t="s">
        <v>243</v>
      </c>
      <c r="E160" s="222"/>
      <c r="F160" s="223"/>
      <c r="G160" s="5"/>
      <c r="H160" s="5"/>
      <c r="I160" s="5"/>
      <c r="J160" s="5"/>
      <c r="K160" s="5"/>
      <c r="L160" s="136">
        <v>1</v>
      </c>
      <c r="M160" s="5"/>
      <c r="N160" s="5"/>
      <c r="O160" s="13"/>
    </row>
    <row r="161" spans="1:15" s="98" customFormat="1" ht="57" customHeight="1">
      <c r="A161" s="157" t="s">
        <v>128</v>
      </c>
      <c r="B161" s="172" t="s">
        <v>97</v>
      </c>
      <c r="C161" s="166" t="s">
        <v>21</v>
      </c>
      <c r="D161" s="233" t="s">
        <v>98</v>
      </c>
      <c r="E161" s="234"/>
      <c r="F161" s="234"/>
      <c r="G161" s="96"/>
      <c r="H161" s="96"/>
      <c r="I161" s="96"/>
      <c r="J161" s="96"/>
      <c r="K161" s="96"/>
      <c r="L161" s="130">
        <f>L163</f>
        <v>0.95945945945945943</v>
      </c>
      <c r="M161" s="96"/>
      <c r="N161" s="96"/>
      <c r="O161" s="13"/>
    </row>
    <row r="162" spans="1:15" s="98" customFormat="1" ht="16.5" thickBot="1">
      <c r="A162" s="159"/>
      <c r="B162" s="173"/>
      <c r="C162" s="168"/>
      <c r="D162" s="235"/>
      <c r="E162" s="236"/>
      <c r="F162" s="236"/>
      <c r="G162" s="60"/>
      <c r="H162" s="61"/>
      <c r="I162" s="61"/>
      <c r="J162" s="61"/>
      <c r="K162" s="61"/>
      <c r="L162" s="61"/>
      <c r="M162" s="61"/>
      <c r="N162" s="62"/>
      <c r="O162" s="13"/>
    </row>
    <row r="163" spans="1:15" s="98" customFormat="1" ht="114" customHeight="1" thickBot="1">
      <c r="A163" s="157" t="s">
        <v>127</v>
      </c>
      <c r="B163" s="172" t="s">
        <v>99</v>
      </c>
      <c r="C163" s="166"/>
      <c r="D163" s="193" t="s">
        <v>244</v>
      </c>
      <c r="E163" s="194"/>
      <c r="F163" s="194"/>
      <c r="G163" s="28"/>
      <c r="H163" s="28"/>
      <c r="I163" s="28"/>
      <c r="J163" s="28"/>
      <c r="K163" s="28"/>
      <c r="L163" s="129">
        <f>L164/L165</f>
        <v>0.95945945945945943</v>
      </c>
      <c r="M163" s="28"/>
      <c r="N163" s="31"/>
      <c r="O163" s="13"/>
    </row>
    <row r="164" spans="1:15" s="98" customFormat="1" ht="65.25" customHeight="1" thickBot="1">
      <c r="A164" s="158"/>
      <c r="B164" s="184"/>
      <c r="C164" s="167"/>
      <c r="D164" s="178" t="s">
        <v>245</v>
      </c>
      <c r="E164" s="179"/>
      <c r="F164" s="180"/>
      <c r="G164" s="39"/>
      <c r="H164" s="5"/>
      <c r="I164" s="5"/>
      <c r="J164" s="5"/>
      <c r="K164" s="5"/>
      <c r="L164" s="136">
        <v>71</v>
      </c>
      <c r="M164" s="5"/>
      <c r="N164" s="5"/>
      <c r="O164" s="13"/>
    </row>
    <row r="165" spans="1:15" s="98" customFormat="1" ht="37.5" customHeight="1" thickBot="1">
      <c r="A165" s="159"/>
      <c r="B165" s="173"/>
      <c r="C165" s="168"/>
      <c r="D165" s="219" t="s">
        <v>246</v>
      </c>
      <c r="E165" s="220"/>
      <c r="F165" s="224"/>
      <c r="G165" s="5"/>
      <c r="H165" s="5"/>
      <c r="I165" s="5"/>
      <c r="J165" s="5"/>
      <c r="K165" s="5"/>
      <c r="L165" s="136">
        <v>74</v>
      </c>
      <c r="M165" s="5"/>
      <c r="N165" s="5"/>
      <c r="O165" s="13"/>
    </row>
    <row r="166" spans="1:15" s="98" customFormat="1" ht="81" customHeight="1" thickBot="1">
      <c r="A166" s="40" t="s">
        <v>126</v>
      </c>
      <c r="B166" s="54" t="s">
        <v>100</v>
      </c>
      <c r="C166" s="18" t="s">
        <v>21</v>
      </c>
      <c r="D166" s="178" t="s">
        <v>101</v>
      </c>
      <c r="E166" s="179"/>
      <c r="F166" s="179"/>
      <c r="G166" s="99"/>
      <c r="H166" s="99"/>
      <c r="I166" s="99"/>
      <c r="J166" s="99"/>
      <c r="K166" s="99"/>
      <c r="L166" s="149">
        <f>AVERAGE(L167,L170)</f>
        <v>0.79080343607882764</v>
      </c>
      <c r="M166" s="99"/>
      <c r="N166" s="99"/>
      <c r="O166" s="13"/>
    </row>
    <row r="167" spans="1:15" ht="119.25" customHeight="1" thickBot="1">
      <c r="A167" s="157" t="s">
        <v>125</v>
      </c>
      <c r="B167" s="172" t="s">
        <v>102</v>
      </c>
      <c r="C167" s="166"/>
      <c r="D167" s="193" t="s">
        <v>163</v>
      </c>
      <c r="E167" s="194"/>
      <c r="F167" s="194"/>
      <c r="G167" s="32"/>
      <c r="H167" s="32"/>
      <c r="I167" s="32"/>
      <c r="J167" s="32"/>
      <c r="K167" s="32"/>
      <c r="L167" s="148">
        <v>1</v>
      </c>
      <c r="M167" s="32"/>
      <c r="N167" s="32"/>
      <c r="O167" s="13"/>
    </row>
    <row r="168" spans="1:15" ht="81.75" customHeight="1" thickBot="1">
      <c r="A168" s="158"/>
      <c r="B168" s="184"/>
      <c r="C168" s="167"/>
      <c r="D168" s="178" t="s">
        <v>116</v>
      </c>
      <c r="E168" s="179"/>
      <c r="F168" s="180"/>
      <c r="G168" s="39"/>
      <c r="H168" s="5"/>
      <c r="I168" s="5"/>
      <c r="J168" s="5"/>
      <c r="K168" s="5"/>
      <c r="L168" s="136">
        <v>64.2</v>
      </c>
      <c r="M168" s="5"/>
      <c r="N168" s="5"/>
      <c r="O168" s="34" t="s">
        <v>157</v>
      </c>
    </row>
    <row r="169" spans="1:15" ht="67.5" customHeight="1" thickBot="1">
      <c r="A169" s="159"/>
      <c r="B169" s="173"/>
      <c r="C169" s="168"/>
      <c r="D169" s="219" t="s">
        <v>164</v>
      </c>
      <c r="E169" s="220"/>
      <c r="F169" s="224"/>
      <c r="G169" s="1"/>
      <c r="H169" s="1"/>
      <c r="I169" s="1"/>
      <c r="J169" s="1"/>
      <c r="K169" s="1"/>
      <c r="L169" s="154">
        <v>64.2</v>
      </c>
      <c r="M169" s="1"/>
      <c r="N169" s="3"/>
      <c r="O169" s="23" t="s">
        <v>158</v>
      </c>
    </row>
    <row r="170" spans="1:15" ht="136.5" customHeight="1" thickBot="1">
      <c r="A170" s="157" t="s">
        <v>124</v>
      </c>
      <c r="B170" s="172" t="s">
        <v>101</v>
      </c>
      <c r="C170" s="166"/>
      <c r="D170" s="193" t="s">
        <v>247</v>
      </c>
      <c r="E170" s="194"/>
      <c r="F170" s="218"/>
      <c r="G170" s="5"/>
      <c r="H170" s="5"/>
      <c r="I170" s="5"/>
      <c r="J170" s="5"/>
      <c r="K170" s="5"/>
      <c r="L170" s="138">
        <f>L171/L172</f>
        <v>0.58160687215765539</v>
      </c>
      <c r="M170" s="5"/>
      <c r="N170" s="5"/>
      <c r="O170" s="13"/>
    </row>
    <row r="171" spans="1:15" ht="94.5" customHeight="1" thickBot="1">
      <c r="A171" s="158"/>
      <c r="B171" s="184"/>
      <c r="C171" s="167"/>
      <c r="D171" s="178" t="s">
        <v>248</v>
      </c>
      <c r="E171" s="179"/>
      <c r="F171" s="180"/>
      <c r="G171" s="5"/>
      <c r="H171" s="5"/>
      <c r="I171" s="5"/>
      <c r="J171" s="5"/>
      <c r="K171" s="5"/>
      <c r="L171" s="136">
        <v>115.1</v>
      </c>
      <c r="M171" s="5"/>
      <c r="N171" s="5"/>
      <c r="O171" s="13"/>
    </row>
    <row r="172" spans="1:15" ht="99.75" customHeight="1" thickBot="1">
      <c r="A172" s="159"/>
      <c r="B172" s="173"/>
      <c r="C172" s="168"/>
      <c r="D172" s="219" t="s">
        <v>249</v>
      </c>
      <c r="E172" s="220"/>
      <c r="F172" s="224"/>
      <c r="G172" s="5"/>
      <c r="H172" s="5"/>
      <c r="I172" s="5"/>
      <c r="J172" s="5"/>
      <c r="K172" s="5"/>
      <c r="L172" s="136">
        <v>197.9</v>
      </c>
      <c r="M172" s="5"/>
      <c r="N172" s="5"/>
      <c r="O172" s="13"/>
    </row>
    <row r="173" spans="1:15" ht="48" thickBot="1">
      <c r="A173" s="40">
        <v>3</v>
      </c>
      <c r="B173" s="17" t="s">
        <v>103</v>
      </c>
      <c r="C173" s="18"/>
      <c r="D173" s="178"/>
      <c r="E173" s="179"/>
      <c r="F173" s="179"/>
      <c r="G173" s="66"/>
      <c r="H173" s="66"/>
      <c r="I173" s="66"/>
      <c r="J173" s="66"/>
      <c r="K173" s="66"/>
      <c r="L173" s="124">
        <f>AVERAGE(L174,L181,L185)</f>
        <v>0.625</v>
      </c>
      <c r="M173" s="66"/>
      <c r="N173" s="66"/>
      <c r="O173" s="13"/>
    </row>
    <row r="174" spans="1:15" ht="63.75" thickBot="1">
      <c r="A174" s="40" t="s">
        <v>117</v>
      </c>
      <c r="B174" s="54" t="s">
        <v>104</v>
      </c>
      <c r="C174" s="18" t="s">
        <v>21</v>
      </c>
      <c r="D174" s="178" t="s">
        <v>105</v>
      </c>
      <c r="E174" s="179"/>
      <c r="F174" s="179"/>
      <c r="G174" s="66"/>
      <c r="H174" s="66"/>
      <c r="I174" s="66"/>
      <c r="J174" s="66"/>
      <c r="K174" s="66"/>
      <c r="L174" s="124">
        <f>AVERAGE(L175,L178)</f>
        <v>0.875</v>
      </c>
      <c r="M174" s="66"/>
      <c r="N174" s="66"/>
      <c r="O174" s="13"/>
    </row>
    <row r="175" spans="1:15" ht="146.25" customHeight="1" thickBot="1">
      <c r="A175" s="157" t="s">
        <v>123</v>
      </c>
      <c r="B175" s="198" t="s">
        <v>106</v>
      </c>
      <c r="C175" s="166"/>
      <c r="D175" s="200" t="s">
        <v>250</v>
      </c>
      <c r="E175" s="201"/>
      <c r="F175" s="201"/>
      <c r="G175" s="28"/>
      <c r="H175" s="28"/>
      <c r="I175" s="28"/>
      <c r="J175" s="28"/>
      <c r="K175" s="28"/>
      <c r="L175" s="129">
        <f>L176/L177</f>
        <v>1</v>
      </c>
      <c r="M175" s="28"/>
      <c r="N175" s="31"/>
      <c r="O175" s="13"/>
    </row>
    <row r="176" spans="1:15" ht="83.25" customHeight="1" thickBot="1">
      <c r="A176" s="158"/>
      <c r="B176" s="199"/>
      <c r="C176" s="167"/>
      <c r="D176" s="202" t="s">
        <v>251</v>
      </c>
      <c r="E176" s="203"/>
      <c r="F176" s="204"/>
      <c r="G176" s="5"/>
      <c r="H176" s="5"/>
      <c r="I176" s="5"/>
      <c r="J176" s="5"/>
      <c r="K176" s="5"/>
      <c r="L176" s="136">
        <v>32</v>
      </c>
      <c r="M176" s="5"/>
      <c r="N176" s="5"/>
      <c r="O176" s="13"/>
    </row>
    <row r="177" spans="1:15" ht="33.75" customHeight="1" thickBot="1">
      <c r="A177" s="159"/>
      <c r="B177" s="228"/>
      <c r="C177" s="168"/>
      <c r="D177" s="221" t="s">
        <v>252</v>
      </c>
      <c r="E177" s="222"/>
      <c r="F177" s="223"/>
      <c r="G177" s="5"/>
      <c r="H177" s="5"/>
      <c r="I177" s="5"/>
      <c r="J177" s="5"/>
      <c r="K177" s="5"/>
      <c r="L177" s="136">
        <v>32</v>
      </c>
      <c r="M177" s="5"/>
      <c r="N177" s="5"/>
      <c r="O177" s="13"/>
    </row>
    <row r="178" spans="1:15" ht="162.75" customHeight="1" thickBot="1">
      <c r="A178" s="157" t="s">
        <v>122</v>
      </c>
      <c r="B178" s="172" t="s">
        <v>107</v>
      </c>
      <c r="C178" s="166"/>
      <c r="D178" s="200" t="s">
        <v>253</v>
      </c>
      <c r="E178" s="201"/>
      <c r="F178" s="229"/>
      <c r="G178" s="28"/>
      <c r="H178" s="28"/>
      <c r="I178" s="28"/>
      <c r="J178" s="28"/>
      <c r="K178" s="28"/>
      <c r="L178" s="129">
        <f>(L179/L180)</f>
        <v>0.75</v>
      </c>
      <c r="M178" s="28"/>
      <c r="N178" s="28"/>
      <c r="O178" s="13"/>
    </row>
    <row r="179" spans="1:15" ht="62.25" customHeight="1" thickBot="1">
      <c r="A179" s="158"/>
      <c r="B179" s="184"/>
      <c r="C179" s="167"/>
      <c r="D179" s="202" t="s">
        <v>254</v>
      </c>
      <c r="E179" s="203"/>
      <c r="F179" s="204"/>
      <c r="G179" s="39"/>
      <c r="H179" s="5"/>
      <c r="I179" s="5"/>
      <c r="J179" s="5"/>
      <c r="K179" s="5"/>
      <c r="L179" s="136">
        <v>24</v>
      </c>
      <c r="M179" s="5"/>
      <c r="N179" s="5"/>
      <c r="O179" s="13"/>
    </row>
    <row r="180" spans="1:15" ht="54.75" customHeight="1" thickBot="1">
      <c r="A180" s="159"/>
      <c r="B180" s="173"/>
      <c r="C180" s="168"/>
      <c r="D180" s="221" t="s">
        <v>255</v>
      </c>
      <c r="E180" s="222"/>
      <c r="F180" s="223"/>
      <c r="G180" s="5"/>
      <c r="H180" s="5"/>
      <c r="I180" s="5"/>
      <c r="J180" s="5"/>
      <c r="K180" s="5"/>
      <c r="L180" s="136">
        <v>32</v>
      </c>
      <c r="M180" s="5"/>
      <c r="N180" s="5"/>
      <c r="O180" s="13"/>
    </row>
    <row r="181" spans="1:15" ht="48" thickBot="1">
      <c r="A181" s="40" t="s">
        <v>121</v>
      </c>
      <c r="B181" s="35" t="s">
        <v>108</v>
      </c>
      <c r="C181" s="18" t="s">
        <v>21</v>
      </c>
      <c r="D181" s="178" t="s">
        <v>109</v>
      </c>
      <c r="E181" s="179"/>
      <c r="F181" s="179"/>
      <c r="G181" s="63"/>
      <c r="H181" s="63"/>
      <c r="I181" s="63"/>
      <c r="J181" s="63"/>
      <c r="K181" s="63"/>
      <c r="L181" s="128">
        <f>L182</f>
        <v>1</v>
      </c>
      <c r="M181" s="63"/>
      <c r="N181" s="63"/>
      <c r="O181" s="13"/>
    </row>
    <row r="182" spans="1:15" ht="104.25" customHeight="1" thickBot="1">
      <c r="A182" s="157" t="s">
        <v>120</v>
      </c>
      <c r="B182" s="225" t="s">
        <v>110</v>
      </c>
      <c r="C182" s="166"/>
      <c r="D182" s="200" t="s">
        <v>256</v>
      </c>
      <c r="E182" s="201"/>
      <c r="F182" s="201"/>
      <c r="G182" s="5"/>
      <c r="H182" s="5"/>
      <c r="I182" s="5"/>
      <c r="J182" s="5"/>
      <c r="K182" s="73"/>
      <c r="L182" s="153">
        <f>L183/L184</f>
        <v>1</v>
      </c>
      <c r="M182" s="5"/>
      <c r="N182" s="73"/>
      <c r="O182" s="13"/>
    </row>
    <row r="183" spans="1:15" ht="45.75" customHeight="1" thickBot="1">
      <c r="A183" s="158"/>
      <c r="B183" s="226"/>
      <c r="C183" s="167"/>
      <c r="D183" s="202" t="s">
        <v>257</v>
      </c>
      <c r="E183" s="203"/>
      <c r="F183" s="204"/>
      <c r="G183" s="39"/>
      <c r="H183" s="5"/>
      <c r="I183" s="5"/>
      <c r="J183" s="5"/>
      <c r="K183" s="5"/>
      <c r="L183" s="136">
        <v>11</v>
      </c>
      <c r="M183" s="5"/>
      <c r="N183" s="5"/>
      <c r="O183" s="13"/>
    </row>
    <row r="184" spans="1:15" ht="43.5" customHeight="1" thickBot="1">
      <c r="A184" s="159"/>
      <c r="B184" s="227"/>
      <c r="C184" s="168"/>
      <c r="D184" s="221" t="s">
        <v>258</v>
      </c>
      <c r="E184" s="222"/>
      <c r="F184" s="223"/>
      <c r="G184" s="5"/>
      <c r="H184" s="5"/>
      <c r="I184" s="5"/>
      <c r="J184" s="5"/>
      <c r="K184" s="5"/>
      <c r="L184" s="136">
        <v>11</v>
      </c>
      <c r="M184" s="5"/>
      <c r="N184" s="5"/>
      <c r="O184" s="13"/>
    </row>
    <row r="185" spans="1:15" ht="15.75">
      <c r="A185" s="157" t="s">
        <v>119</v>
      </c>
      <c r="B185" s="172" t="s">
        <v>111</v>
      </c>
      <c r="C185" s="166" t="s">
        <v>21</v>
      </c>
      <c r="D185" s="200" t="s">
        <v>112</v>
      </c>
      <c r="E185" s="201"/>
      <c r="F185" s="201"/>
      <c r="G185" s="209"/>
      <c r="H185" s="209"/>
      <c r="I185" s="209"/>
      <c r="J185" s="209"/>
      <c r="K185" s="209"/>
      <c r="L185" s="213">
        <f>L187</f>
        <v>0</v>
      </c>
      <c r="M185" s="209"/>
      <c r="N185" s="211"/>
      <c r="O185" s="13"/>
    </row>
    <row r="186" spans="1:15" ht="79.5" customHeight="1" thickBot="1">
      <c r="A186" s="159"/>
      <c r="B186" s="173"/>
      <c r="C186" s="168"/>
      <c r="D186" s="221"/>
      <c r="E186" s="222"/>
      <c r="F186" s="222"/>
      <c r="G186" s="210"/>
      <c r="H186" s="210"/>
      <c r="I186" s="210"/>
      <c r="J186" s="210"/>
      <c r="K186" s="210"/>
      <c r="L186" s="214"/>
      <c r="M186" s="210"/>
      <c r="N186" s="212"/>
      <c r="O186" s="13"/>
    </row>
    <row r="187" spans="1:15" ht="120" customHeight="1" thickBot="1">
      <c r="A187" s="157" t="s">
        <v>118</v>
      </c>
      <c r="B187" s="198" t="s">
        <v>113</v>
      </c>
      <c r="C187" s="166"/>
      <c r="D187" s="200" t="s">
        <v>259</v>
      </c>
      <c r="E187" s="201"/>
      <c r="F187" s="201"/>
      <c r="G187" s="31"/>
      <c r="H187" s="31"/>
      <c r="I187" s="31"/>
      <c r="J187" s="31"/>
      <c r="K187" s="31"/>
      <c r="L187" s="127">
        <v>0</v>
      </c>
      <c r="M187" s="31"/>
      <c r="N187" s="31"/>
      <c r="O187" s="13" t="s">
        <v>279</v>
      </c>
    </row>
    <row r="188" spans="1:15" ht="41.25" customHeight="1" thickBot="1">
      <c r="A188" s="158"/>
      <c r="B188" s="199"/>
      <c r="C188" s="167"/>
      <c r="D188" s="202" t="s">
        <v>260</v>
      </c>
      <c r="E188" s="203"/>
      <c r="F188" s="204"/>
      <c r="G188" s="39"/>
      <c r="H188" s="39"/>
      <c r="I188" s="39"/>
      <c r="J188" s="39"/>
      <c r="K188" s="39"/>
      <c r="L188" s="135">
        <v>0</v>
      </c>
      <c r="M188" s="39"/>
      <c r="N188" s="5"/>
      <c r="O188" s="13"/>
    </row>
    <row r="189" spans="1:15" ht="40.5" customHeight="1" thickBot="1">
      <c r="A189" s="158"/>
      <c r="B189" s="199"/>
      <c r="C189" s="167"/>
      <c r="D189" s="205" t="s">
        <v>261</v>
      </c>
      <c r="E189" s="206"/>
      <c r="F189" s="207"/>
      <c r="G189" s="52"/>
      <c r="H189" s="52"/>
      <c r="I189" s="52"/>
      <c r="J189" s="52"/>
      <c r="K189" s="52"/>
      <c r="L189" s="137">
        <v>0</v>
      </c>
      <c r="M189" s="52"/>
      <c r="N189" s="52"/>
      <c r="O189" s="13"/>
    </row>
    <row r="190" spans="1:15" ht="16.5" thickBot="1">
      <c r="A190" s="103"/>
      <c r="B190" s="104" t="s">
        <v>264</v>
      </c>
      <c r="C190" s="105"/>
      <c r="D190" s="106"/>
      <c r="E190" s="106"/>
      <c r="F190" s="106"/>
      <c r="G190" s="107"/>
      <c r="H190" s="107"/>
      <c r="I190" s="101"/>
      <c r="J190" s="101"/>
      <c r="K190" s="101"/>
      <c r="L190" s="126">
        <f>AVERAGE(L121,L135,L173)</f>
        <v>0.84725143283758753</v>
      </c>
      <c r="M190" s="101"/>
      <c r="N190" s="102"/>
      <c r="O190" s="13"/>
    </row>
    <row r="191" spans="1:15" ht="16.5" thickBot="1">
      <c r="A191" s="108"/>
      <c r="B191" s="109" t="s">
        <v>265</v>
      </c>
      <c r="C191" s="79"/>
      <c r="D191" s="110"/>
      <c r="E191" s="110"/>
      <c r="F191" s="110"/>
      <c r="G191" s="111"/>
      <c r="H191" s="111"/>
      <c r="I191" s="111"/>
      <c r="J191" s="111"/>
      <c r="K191" s="111"/>
      <c r="L191" s="111"/>
      <c r="M191" s="111"/>
      <c r="N191" s="112"/>
      <c r="O191" s="13"/>
    </row>
    <row r="192" spans="1:15" ht="16.5" thickBot="1">
      <c r="A192" s="120"/>
      <c r="B192" s="121" t="s">
        <v>270</v>
      </c>
      <c r="C192" s="122"/>
      <c r="D192" s="123"/>
      <c r="E192" s="121"/>
      <c r="F192" s="121"/>
      <c r="G192" s="119"/>
      <c r="H192" s="119"/>
      <c r="I192" s="119"/>
      <c r="J192" s="119"/>
      <c r="K192" s="119"/>
      <c r="L192" s="119">
        <f>(L190+L118+L79)/3</f>
        <v>0.81991714427919593</v>
      </c>
      <c r="M192" s="119"/>
      <c r="N192" s="119"/>
      <c r="O192" s="13"/>
    </row>
    <row r="193" spans="1:15" ht="16.5" thickBot="1">
      <c r="A193" s="108"/>
      <c r="B193" s="110"/>
      <c r="C193" s="79"/>
      <c r="D193" s="118"/>
      <c r="E193" s="110"/>
      <c r="F193" s="110"/>
      <c r="G193" s="114"/>
      <c r="H193" s="114"/>
      <c r="I193" s="114"/>
      <c r="J193" s="114"/>
      <c r="K193" s="114"/>
      <c r="L193" s="114"/>
      <c r="M193" s="114"/>
      <c r="N193" s="115"/>
      <c r="O193" s="13"/>
    </row>
    <row r="194" spans="1:15">
      <c r="A194" s="36" t="s">
        <v>278</v>
      </c>
    </row>
    <row r="195" spans="1:15">
      <c r="A195" s="36" t="s">
        <v>276</v>
      </c>
    </row>
    <row r="196" spans="1:15">
      <c r="A196" s="36" t="s">
        <v>277</v>
      </c>
      <c r="M196" s="208" t="s">
        <v>275</v>
      </c>
      <c r="N196" s="208"/>
    </row>
    <row r="462" spans="15:15">
      <c r="O462" s="19"/>
    </row>
  </sheetData>
  <mergeCells count="411">
    <mergeCell ref="C115:C117"/>
    <mergeCell ref="B122:B124"/>
    <mergeCell ref="N58:N60"/>
    <mergeCell ref="K58:K60"/>
    <mergeCell ref="N69:N70"/>
    <mergeCell ref="M74:M76"/>
    <mergeCell ref="K74:K76"/>
    <mergeCell ref="J74:J76"/>
    <mergeCell ref="K64:K65"/>
    <mergeCell ref="A140:A142"/>
    <mergeCell ref="B140:B142"/>
    <mergeCell ref="D100:F100"/>
    <mergeCell ref="C108:C110"/>
    <mergeCell ref="D113:F113"/>
    <mergeCell ref="D114:F114"/>
    <mergeCell ref="D111:F111"/>
    <mergeCell ref="B137:B139"/>
    <mergeCell ref="D137:F137"/>
    <mergeCell ref="A122:A124"/>
    <mergeCell ref="A86:A88"/>
    <mergeCell ref="A91:A92"/>
    <mergeCell ref="B91:B92"/>
    <mergeCell ref="C94:C96"/>
    <mergeCell ref="B94:B96"/>
    <mergeCell ref="D91:F91"/>
    <mergeCell ref="A132:A134"/>
    <mergeCell ref="B132:B134"/>
    <mergeCell ref="D125:F125"/>
    <mergeCell ref="D132:F132"/>
    <mergeCell ref="C128:C130"/>
    <mergeCell ref="A125:A127"/>
    <mergeCell ref="B125:B127"/>
    <mergeCell ref="C125:C127"/>
    <mergeCell ref="C132:C134"/>
    <mergeCell ref="D138:F138"/>
    <mergeCell ref="D139:F139"/>
    <mergeCell ref="D135:F135"/>
    <mergeCell ref="D136:F136"/>
    <mergeCell ref="N106:N107"/>
    <mergeCell ref="J58:J60"/>
    <mergeCell ref="M64:M65"/>
    <mergeCell ref="A82:N82"/>
    <mergeCell ref="A83:N83"/>
    <mergeCell ref="A94:A96"/>
    <mergeCell ref="A128:A130"/>
    <mergeCell ref="B128:B130"/>
    <mergeCell ref="M106:M107"/>
    <mergeCell ref="I106:I107"/>
    <mergeCell ref="J106:J107"/>
    <mergeCell ref="D106:F107"/>
    <mergeCell ref="L106:L107"/>
    <mergeCell ref="K106:K107"/>
    <mergeCell ref="G106:G107"/>
    <mergeCell ref="H106:H107"/>
    <mergeCell ref="D84:F84"/>
    <mergeCell ref="D86:F86"/>
    <mergeCell ref="D101:F101"/>
    <mergeCell ref="D104:F104"/>
    <mergeCell ref="D105:F105"/>
    <mergeCell ref="D103:F103"/>
    <mergeCell ref="N87:N88"/>
    <mergeCell ref="H87:H88"/>
    <mergeCell ref="I87:I88"/>
    <mergeCell ref="J87:J88"/>
    <mergeCell ref="K87:K88"/>
    <mergeCell ref="C86:C88"/>
    <mergeCell ref="M87:M88"/>
    <mergeCell ref="L87:L88"/>
    <mergeCell ref="D89:F89"/>
    <mergeCell ref="B86:B88"/>
    <mergeCell ref="G87:G88"/>
    <mergeCell ref="D93:F93"/>
    <mergeCell ref="C91:C92"/>
    <mergeCell ref="N49:N52"/>
    <mergeCell ref="L41:L43"/>
    <mergeCell ref="M41:M43"/>
    <mergeCell ref="G69:G70"/>
    <mergeCell ref="H69:H70"/>
    <mergeCell ref="M58:M60"/>
    <mergeCell ref="N41:N43"/>
    <mergeCell ref="I64:I65"/>
    <mergeCell ref="G58:G60"/>
    <mergeCell ref="H58:H60"/>
    <mergeCell ref="M49:M52"/>
    <mergeCell ref="D85:F85"/>
    <mergeCell ref="D92:F92"/>
    <mergeCell ref="D97:F97"/>
    <mergeCell ref="N64:N65"/>
    <mergeCell ref="N74:N76"/>
    <mergeCell ref="J69:J70"/>
    <mergeCell ref="L69:L70"/>
    <mergeCell ref="M69:M70"/>
    <mergeCell ref="D78:F78"/>
    <mergeCell ref="H41:H43"/>
    <mergeCell ref="L49:L52"/>
    <mergeCell ref="K41:K43"/>
    <mergeCell ref="G41:G43"/>
    <mergeCell ref="I49:I52"/>
    <mergeCell ref="J49:J52"/>
    <mergeCell ref="K49:K52"/>
    <mergeCell ref="G49:G52"/>
    <mergeCell ref="H49:H52"/>
    <mergeCell ref="D73:F73"/>
    <mergeCell ref="D68:F68"/>
    <mergeCell ref="D64:F64"/>
    <mergeCell ref="D65:F65"/>
    <mergeCell ref="D60:F60"/>
    <mergeCell ref="D63:F63"/>
    <mergeCell ref="D67:F67"/>
    <mergeCell ref="K69:K70"/>
    <mergeCell ref="G64:G65"/>
    <mergeCell ref="H64:H65"/>
    <mergeCell ref="L58:L60"/>
    <mergeCell ref="I58:I60"/>
    <mergeCell ref="J64:J65"/>
    <mergeCell ref="I69:I70"/>
    <mergeCell ref="L64:L65"/>
    <mergeCell ref="L14:L16"/>
    <mergeCell ref="N14:N16"/>
    <mergeCell ref="M21:M23"/>
    <mergeCell ref="N21:N23"/>
    <mergeCell ref="I41:I43"/>
    <mergeCell ref="J41:J43"/>
    <mergeCell ref="L33:L35"/>
    <mergeCell ref="M33:M35"/>
    <mergeCell ref="N33:N35"/>
    <mergeCell ref="D19:F20"/>
    <mergeCell ref="C7:C8"/>
    <mergeCell ref="K33:K35"/>
    <mergeCell ref="G27:N32"/>
    <mergeCell ref="H33:H35"/>
    <mergeCell ref="I33:I35"/>
    <mergeCell ref="J33:J35"/>
    <mergeCell ref="J21:J23"/>
    <mergeCell ref="N9:N11"/>
    <mergeCell ref="M14:M16"/>
    <mergeCell ref="L21:L23"/>
    <mergeCell ref="H21:H23"/>
    <mergeCell ref="H14:H16"/>
    <mergeCell ref="D41:D42"/>
    <mergeCell ref="L9:L11"/>
    <mergeCell ref="D24:F24"/>
    <mergeCell ref="D25:F25"/>
    <mergeCell ref="D21:D22"/>
    <mergeCell ref="G21:G23"/>
    <mergeCell ref="G14:G16"/>
    <mergeCell ref="A19:A20"/>
    <mergeCell ref="B19:B20"/>
    <mergeCell ref="A21:A25"/>
    <mergeCell ref="B21:B25"/>
    <mergeCell ref="M9:M11"/>
    <mergeCell ref="I21:I23"/>
    <mergeCell ref="J14:J16"/>
    <mergeCell ref="K14:K16"/>
    <mergeCell ref="K21:K23"/>
    <mergeCell ref="I14:I16"/>
    <mergeCell ref="N3:N4"/>
    <mergeCell ref="A5:N5"/>
    <mergeCell ref="B3:B4"/>
    <mergeCell ref="D3:F3"/>
    <mergeCell ref="D4:F4"/>
    <mergeCell ref="G3:G4"/>
    <mergeCell ref="K3:K4"/>
    <mergeCell ref="H3:H4"/>
    <mergeCell ref="J3:J4"/>
    <mergeCell ref="I3:I4"/>
    <mergeCell ref="A27:A32"/>
    <mergeCell ref="B27:B32"/>
    <mergeCell ref="C27:C32"/>
    <mergeCell ref="D27:F32"/>
    <mergeCell ref="F33:F34"/>
    <mergeCell ref="C39:C40"/>
    <mergeCell ref="B7:B8"/>
    <mergeCell ref="D14:D15"/>
    <mergeCell ref="F14:F15"/>
    <mergeCell ref="D13:F13"/>
    <mergeCell ref="M3:M4"/>
    <mergeCell ref="D46:F46"/>
    <mergeCell ref="D43:F43"/>
    <mergeCell ref="D26:F26"/>
    <mergeCell ref="I9:I11"/>
    <mergeCell ref="J9:J11"/>
    <mergeCell ref="F21:F22"/>
    <mergeCell ref="A7:A8"/>
    <mergeCell ref="D12:F12"/>
    <mergeCell ref="K9:K11"/>
    <mergeCell ref="D7:F7"/>
    <mergeCell ref="G9:G11"/>
    <mergeCell ref="A14:A18"/>
    <mergeCell ref="B14:B18"/>
    <mergeCell ref="C14:C18"/>
    <mergeCell ref="C19:C20"/>
    <mergeCell ref="B41:B45"/>
    <mergeCell ref="C41:C45"/>
    <mergeCell ref="D38:F38"/>
    <mergeCell ref="D37:F37"/>
    <mergeCell ref="D45:F45"/>
    <mergeCell ref="D44:F44"/>
    <mergeCell ref="A9:A13"/>
    <mergeCell ref="F9:F10"/>
    <mergeCell ref="D11:F11"/>
    <mergeCell ref="B9:B13"/>
    <mergeCell ref="C9:C13"/>
    <mergeCell ref="C33:C37"/>
    <mergeCell ref="D35:F35"/>
    <mergeCell ref="D9:D10"/>
    <mergeCell ref="D17:F17"/>
    <mergeCell ref="D18:F18"/>
    <mergeCell ref="C21:C25"/>
    <mergeCell ref="D23:F23"/>
    <mergeCell ref="D36:F36"/>
    <mergeCell ref="D33:D34"/>
    <mergeCell ref="L3:L4"/>
    <mergeCell ref="D8:F8"/>
    <mergeCell ref="D6:F6"/>
    <mergeCell ref="H9:H11"/>
    <mergeCell ref="G33:G35"/>
    <mergeCell ref="D16:F16"/>
    <mergeCell ref="D55:F57"/>
    <mergeCell ref="A33:A37"/>
    <mergeCell ref="B33:B37"/>
    <mergeCell ref="A39:A40"/>
    <mergeCell ref="B39:B40"/>
    <mergeCell ref="A47:A48"/>
    <mergeCell ref="B47:B48"/>
    <mergeCell ref="D39:F40"/>
    <mergeCell ref="F41:F42"/>
    <mergeCell ref="A41:A45"/>
    <mergeCell ref="B49:B54"/>
    <mergeCell ref="C49:C54"/>
    <mergeCell ref="D54:F54"/>
    <mergeCell ref="C47:C48"/>
    <mergeCell ref="D47:F48"/>
    <mergeCell ref="D53:F53"/>
    <mergeCell ref="D51:F51"/>
    <mergeCell ref="D52:F52"/>
    <mergeCell ref="D62:F62"/>
    <mergeCell ref="D61:F61"/>
    <mergeCell ref="D145:F145"/>
    <mergeCell ref="D146:F146"/>
    <mergeCell ref="D72:F72"/>
    <mergeCell ref="D71:F71"/>
    <mergeCell ref="D127:F127"/>
    <mergeCell ref="D116:F116"/>
    <mergeCell ref="D122:F124"/>
    <mergeCell ref="D110:F110"/>
    <mergeCell ref="C140:C142"/>
    <mergeCell ref="D74:D75"/>
    <mergeCell ref="F74:F75"/>
    <mergeCell ref="G74:G76"/>
    <mergeCell ref="D141:F141"/>
    <mergeCell ref="D142:F142"/>
    <mergeCell ref="D133:F133"/>
    <mergeCell ref="D134:F134"/>
    <mergeCell ref="D140:F140"/>
    <mergeCell ref="D126:F126"/>
    <mergeCell ref="D99:F99"/>
    <mergeCell ref="C106:C107"/>
    <mergeCell ref="C102:C104"/>
    <mergeCell ref="D77:F77"/>
    <mergeCell ref="H74:H76"/>
    <mergeCell ref="I74:I76"/>
    <mergeCell ref="D76:F76"/>
    <mergeCell ref="D95:F95"/>
    <mergeCell ref="D96:F96"/>
    <mergeCell ref="A81:N81"/>
    <mergeCell ref="A137:A139"/>
    <mergeCell ref="A161:A162"/>
    <mergeCell ref="B161:B162"/>
    <mergeCell ref="C161:C162"/>
    <mergeCell ref="C137:C139"/>
    <mergeCell ref="A155:A160"/>
    <mergeCell ref="B155:B160"/>
    <mergeCell ref="C152:C154"/>
    <mergeCell ref="C155:C160"/>
    <mergeCell ref="A152:A154"/>
    <mergeCell ref="C149:C151"/>
    <mergeCell ref="D143:F143"/>
    <mergeCell ref="D149:F149"/>
    <mergeCell ref="D150:F150"/>
    <mergeCell ref="D151:F151"/>
    <mergeCell ref="D147:F147"/>
    <mergeCell ref="D148:F148"/>
    <mergeCell ref="C143:C148"/>
    <mergeCell ref="B152:B154"/>
    <mergeCell ref="A149:A151"/>
    <mergeCell ref="B149:B151"/>
    <mergeCell ref="A167:A169"/>
    <mergeCell ref="B167:B169"/>
    <mergeCell ref="A163:A165"/>
    <mergeCell ref="C167:C169"/>
    <mergeCell ref="B163:B165"/>
    <mergeCell ref="C163:C165"/>
    <mergeCell ref="B178:B180"/>
    <mergeCell ref="D160:F160"/>
    <mergeCell ref="D152:F152"/>
    <mergeCell ref="D153:F153"/>
    <mergeCell ref="D154:F154"/>
    <mergeCell ref="D158:F158"/>
    <mergeCell ref="D155:F155"/>
    <mergeCell ref="D156:F156"/>
    <mergeCell ref="D157:F157"/>
    <mergeCell ref="D159:F159"/>
    <mergeCell ref="C182:C184"/>
    <mergeCell ref="D184:F184"/>
    <mergeCell ref="A170:A172"/>
    <mergeCell ref="B170:B172"/>
    <mergeCell ref="C170:C172"/>
    <mergeCell ref="A175:A177"/>
    <mergeCell ref="B175:B177"/>
    <mergeCell ref="C175:C177"/>
    <mergeCell ref="A178:A180"/>
    <mergeCell ref="C178:C180"/>
    <mergeCell ref="H185:H186"/>
    <mergeCell ref="D182:F182"/>
    <mergeCell ref="D183:F183"/>
    <mergeCell ref="A185:A186"/>
    <mergeCell ref="G185:G186"/>
    <mergeCell ref="B185:B186"/>
    <mergeCell ref="C185:C186"/>
    <mergeCell ref="D185:F186"/>
    <mergeCell ref="A182:A184"/>
    <mergeCell ref="B182:B184"/>
    <mergeCell ref="D167:F167"/>
    <mergeCell ref="D169:F169"/>
    <mergeCell ref="D168:F168"/>
    <mergeCell ref="D170:F170"/>
    <mergeCell ref="D171:F171"/>
    <mergeCell ref="D172:F172"/>
    <mergeCell ref="D181:F181"/>
    <mergeCell ref="D175:F175"/>
    <mergeCell ref="D176:F176"/>
    <mergeCell ref="D177:F177"/>
    <mergeCell ref="D179:F179"/>
    <mergeCell ref="D173:F173"/>
    <mergeCell ref="D174:F174"/>
    <mergeCell ref="D178:F178"/>
    <mergeCell ref="D180:F180"/>
    <mergeCell ref="A108:A110"/>
    <mergeCell ref="D144:F144"/>
    <mergeCell ref="D117:F117"/>
    <mergeCell ref="D131:F131"/>
    <mergeCell ref="D128:F128"/>
    <mergeCell ref="D129:F129"/>
    <mergeCell ref="D130:F130"/>
    <mergeCell ref="D121:F121"/>
    <mergeCell ref="A143:A148"/>
    <mergeCell ref="B143:B148"/>
    <mergeCell ref="M196:N196"/>
    <mergeCell ref="M185:M186"/>
    <mergeCell ref="N185:N186"/>
    <mergeCell ref="I185:I186"/>
    <mergeCell ref="J185:J186"/>
    <mergeCell ref="K185:K186"/>
    <mergeCell ref="L185:L186"/>
    <mergeCell ref="A187:A189"/>
    <mergeCell ref="B187:B189"/>
    <mergeCell ref="C187:C189"/>
    <mergeCell ref="D187:F187"/>
    <mergeCell ref="D188:F188"/>
    <mergeCell ref="D189:F189"/>
    <mergeCell ref="A1:N1"/>
    <mergeCell ref="A2:N2"/>
    <mergeCell ref="D87:F88"/>
    <mergeCell ref="D69:F69"/>
    <mergeCell ref="D70:F70"/>
    <mergeCell ref="A55:A57"/>
    <mergeCell ref="B55:B57"/>
    <mergeCell ref="C55:C57"/>
    <mergeCell ref="B58:B62"/>
    <mergeCell ref="L74:L76"/>
    <mergeCell ref="C58:C62"/>
    <mergeCell ref="B69:B72"/>
    <mergeCell ref="C69:C72"/>
    <mergeCell ref="B74:B78"/>
    <mergeCell ref="C74:C78"/>
    <mergeCell ref="D166:F166"/>
    <mergeCell ref="D163:F163"/>
    <mergeCell ref="D164:F164"/>
    <mergeCell ref="D165:F165"/>
    <mergeCell ref="D161:F162"/>
    <mergeCell ref="B102:B104"/>
    <mergeCell ref="A58:A62"/>
    <mergeCell ref="D49:D50"/>
    <mergeCell ref="F49:F50"/>
    <mergeCell ref="D66:F66"/>
    <mergeCell ref="A49:A54"/>
    <mergeCell ref="F58:F59"/>
    <mergeCell ref="D58:D59"/>
    <mergeCell ref="B64:B68"/>
    <mergeCell ref="C64:C68"/>
    <mergeCell ref="B98:B100"/>
    <mergeCell ref="A74:A78"/>
    <mergeCell ref="A120:N120"/>
    <mergeCell ref="A115:A117"/>
    <mergeCell ref="C122:C124"/>
    <mergeCell ref="B115:B117"/>
    <mergeCell ref="B112:B114"/>
    <mergeCell ref="A112:A114"/>
    <mergeCell ref="C112:C114"/>
    <mergeCell ref="A98:A100"/>
    <mergeCell ref="A102:A104"/>
    <mergeCell ref="A69:A72"/>
    <mergeCell ref="A64:A68"/>
    <mergeCell ref="G110:N110"/>
    <mergeCell ref="G109:N109"/>
    <mergeCell ref="D109:F109"/>
    <mergeCell ref="B108:B110"/>
    <mergeCell ref="C98:C100"/>
    <mergeCell ref="A106:A107"/>
    <mergeCell ref="B106:B107"/>
  </mergeCells>
  <phoneticPr fontId="0" type="noConversion"/>
  <pageMargins left="0.70866141732283472" right="0.70866141732283472" top="0.19685039370078741" bottom="0.55118110236220474" header="0.31496062992125984" footer="0.31496062992125984"/>
  <pageSetup paperSize="9" scale="64" fitToHeight="0" orientation="landscape" r:id="rId1"/>
  <rowBreaks count="7" manualBreakCount="7">
    <brk id="18" max="13" man="1"/>
    <brk id="37" max="13" man="1"/>
    <brk id="48" max="16383" man="1"/>
    <brk id="85" max="13" man="1"/>
    <brk id="99" max="13" man="1"/>
    <brk id="113" max="13" man="1"/>
    <brk id="184" max="16383" man="1"/>
  </rowBreaks>
  <drawing r:id="rId2"/>
  <legacyDrawing r:id="rId3"/>
  <oleObjects>
    <oleObject progId="Equation.3" shapeId="1123" r:id="rId4"/>
    <oleObject progId="Equation.3" shapeId="1122" r:id="rId5"/>
    <oleObject progId="Equation.3" shapeId="1121" r:id="rId6"/>
    <oleObject progId="Equation.3" shapeId="1120" r:id="rId7"/>
    <oleObject progId="Equation.3" shapeId="1119" r:id="rId8"/>
    <oleObject progId="Equation.3" shapeId="1118" r:id="rId9"/>
    <oleObject progId="Equation.3" shapeId="1117" r:id="rId10"/>
    <oleObject progId="Equation.3" shapeId="1116" r:id="rId11"/>
    <oleObject progId="Equation.3" shapeId="1115" r:id="rId12"/>
    <oleObject progId="Equation.3" shapeId="1114" r:id="rId13"/>
    <oleObject progId="Equation.3" shapeId="1113" r:id="rId14"/>
    <oleObject progId="Equation.3" shapeId="1112" r:id="rId15"/>
    <oleObject progId="Equation.3" shapeId="1111" r:id="rId16"/>
    <oleObject progId="Equation.3" shapeId="1110" r:id="rId17"/>
    <oleObject progId="Equation.3" shapeId="1103" r:id="rId18"/>
    <oleObject progId="Equation.3" shapeId="1102" r:id="rId19"/>
    <oleObject progId="Equation.3" shapeId="1101" r:id="rId20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СКРЦ-УГЗ отдел ГО начальник службы (ИЗ) Иванов Н.Н.</dc:creator>
  <cp:lastModifiedBy>User</cp:lastModifiedBy>
  <cp:lastPrinted>2014-09-12T10:33:47Z</cp:lastPrinted>
  <dcterms:created xsi:type="dcterms:W3CDTF">2014-03-18T09:36:16Z</dcterms:created>
  <dcterms:modified xsi:type="dcterms:W3CDTF">2014-10-20T05:52:55Z</dcterms:modified>
</cp:coreProperties>
</file>